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JTYAMANO\Desktop\yoyuHP\walk\2025walk\"/>
    </mc:Choice>
  </mc:AlternateContent>
  <xr:revisionPtr revIDLastSave="0" documentId="8_{A7AC46D7-5603-45AF-A5DD-16BE0B355EB4}" xr6:coauthVersionLast="47" xr6:coauthVersionMax="47" xr10:uidLastSave="{00000000-0000-0000-0000-000000000000}"/>
  <bookViews>
    <workbookView xWindow="-120" yWindow="-120" windowWidth="29040" windowHeight="15720" xr2:uid="{00000000-000D-0000-FFFF-FFFF00000000}"/>
  </bookViews>
  <sheets>
    <sheet name="はじめにお読みください（表紙）" sheetId="12" r:id="rId1"/>
    <sheet name="月度集計シート" sheetId="14" r:id="rId2"/>
    <sheet name="毎日集計シート" sheetId="15" r:id="rId3"/>
    <sheet name="お試し８月" sheetId="11" r:id="rId4"/>
    <sheet name="start" sheetId="13" r:id="rId5"/>
    <sheet name="2025年9月" sheetId="2" r:id="rId6"/>
    <sheet name="10月" sheetId="3" r:id="rId7"/>
    <sheet name="11月" sheetId="4" r:id="rId8"/>
    <sheet name="12月" sheetId="5" r:id="rId9"/>
    <sheet name="2026年１月" sheetId="6" r:id="rId10"/>
    <sheet name="2月" sheetId="7" r:id="rId11"/>
    <sheet name="end" sheetId="9"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3" l="1"/>
  <c r="G7" i="2"/>
  <c r="E7" i="2" s="1"/>
  <c r="D7" i="2"/>
  <c r="G7" i="11"/>
  <c r="E7" i="11" s="1"/>
  <c r="G37" i="11"/>
  <c r="E37" i="11" s="1"/>
  <c r="G8" i="11"/>
  <c r="E8" i="11" s="1"/>
  <c r="G9" i="11"/>
  <c r="E9" i="11" s="1"/>
  <c r="G10" i="11"/>
  <c r="E10" i="11" s="1"/>
  <c r="G11" i="11"/>
  <c r="G12" i="11"/>
  <c r="E12" i="11" s="1"/>
  <c r="G13" i="11"/>
  <c r="E13" i="11" s="1"/>
  <c r="G14" i="11"/>
  <c r="G15" i="11"/>
  <c r="G16" i="11"/>
  <c r="E16" i="11" s="1"/>
  <c r="G17" i="11"/>
  <c r="G18" i="11"/>
  <c r="G19" i="11"/>
  <c r="E19" i="11" s="1"/>
  <c r="G20" i="11"/>
  <c r="E20" i="11" s="1"/>
  <c r="G21" i="11"/>
  <c r="E21" i="11" s="1"/>
  <c r="G22" i="11"/>
  <c r="E22" i="11" s="1"/>
  <c r="G23" i="11"/>
  <c r="E23" i="11" s="1"/>
  <c r="G24" i="11"/>
  <c r="E24" i="11" s="1"/>
  <c r="G25" i="11"/>
  <c r="E25" i="11" s="1"/>
  <c r="G26" i="11"/>
  <c r="E26" i="11" s="1"/>
  <c r="G27" i="11"/>
  <c r="G28" i="11"/>
  <c r="E28" i="11" s="1"/>
  <c r="G29" i="11"/>
  <c r="G30" i="11"/>
  <c r="G31" i="11"/>
  <c r="E31" i="11" s="1"/>
  <c r="G32" i="11"/>
  <c r="G33" i="11"/>
  <c r="G34" i="11"/>
  <c r="E34" i="11" s="1"/>
  <c r="G35" i="11"/>
  <c r="E35" i="11" s="1"/>
  <c r="G36" i="11"/>
  <c r="E36" i="11" s="1"/>
  <c r="G8" i="7"/>
  <c r="E8" i="7" s="1"/>
  <c r="L8" i="15" s="1"/>
  <c r="G9" i="7"/>
  <c r="E9" i="7" s="1"/>
  <c r="L9" i="15" s="1"/>
  <c r="G10" i="7"/>
  <c r="E10" i="7" s="1"/>
  <c r="L10" i="15" s="1"/>
  <c r="G11" i="7"/>
  <c r="E11" i="7" s="1"/>
  <c r="L11" i="15" s="1"/>
  <c r="G12" i="7"/>
  <c r="E12" i="7" s="1"/>
  <c r="L12" i="15" s="1"/>
  <c r="G13" i="7"/>
  <c r="E13" i="7" s="1"/>
  <c r="L13" i="15" s="1"/>
  <c r="G14" i="7"/>
  <c r="E14" i="7" s="1"/>
  <c r="L14" i="15" s="1"/>
  <c r="G15" i="7"/>
  <c r="G16" i="7"/>
  <c r="E16" i="7" s="1"/>
  <c r="L16" i="15" s="1"/>
  <c r="G17" i="7"/>
  <c r="E17" i="7" s="1"/>
  <c r="L17" i="15" s="1"/>
  <c r="G18" i="7"/>
  <c r="E18" i="7" s="1"/>
  <c r="L18" i="15" s="1"/>
  <c r="G19" i="7"/>
  <c r="E19" i="7" s="1"/>
  <c r="L19" i="15" s="1"/>
  <c r="G20" i="7"/>
  <c r="E20" i="7" s="1"/>
  <c r="L20" i="15" s="1"/>
  <c r="G21" i="7"/>
  <c r="E21" i="7" s="1"/>
  <c r="L21" i="15" s="1"/>
  <c r="G22" i="7"/>
  <c r="E22" i="7" s="1"/>
  <c r="L22" i="15" s="1"/>
  <c r="G23" i="7"/>
  <c r="E23" i="7" s="1"/>
  <c r="L23" i="15" s="1"/>
  <c r="G24" i="7"/>
  <c r="E24" i="7" s="1"/>
  <c r="L24" i="15" s="1"/>
  <c r="G25" i="7"/>
  <c r="E25" i="7" s="1"/>
  <c r="L25" i="15" s="1"/>
  <c r="G26" i="7"/>
  <c r="E26" i="7" s="1"/>
  <c r="L26" i="15" s="1"/>
  <c r="G27" i="7"/>
  <c r="E27" i="7" s="1"/>
  <c r="L27" i="15" s="1"/>
  <c r="G28" i="7"/>
  <c r="E28" i="7" s="1"/>
  <c r="L28" i="15" s="1"/>
  <c r="G29" i="7"/>
  <c r="E29" i="7" s="1"/>
  <c r="L29" i="15" s="1"/>
  <c r="G30" i="7"/>
  <c r="E30" i="7" s="1"/>
  <c r="L30" i="15" s="1"/>
  <c r="G31" i="7"/>
  <c r="E31" i="7" s="1"/>
  <c r="L31" i="15" s="1"/>
  <c r="G32" i="7"/>
  <c r="E32" i="7" s="1"/>
  <c r="L32" i="15" s="1"/>
  <c r="G33" i="7"/>
  <c r="E33" i="7" s="1"/>
  <c r="L33" i="15" s="1"/>
  <c r="G34" i="7"/>
  <c r="E34" i="7" s="1"/>
  <c r="L34" i="15" s="1"/>
  <c r="G7" i="7"/>
  <c r="E7" i="7" s="1"/>
  <c r="L7" i="15" s="1"/>
  <c r="G8" i="6"/>
  <c r="E8" i="6" s="1"/>
  <c r="J8" i="15" s="1"/>
  <c r="G9" i="6"/>
  <c r="E9" i="6" s="1"/>
  <c r="J9" i="15" s="1"/>
  <c r="G10" i="6"/>
  <c r="G11" i="6"/>
  <c r="E11" i="6" s="1"/>
  <c r="J11" i="15" s="1"/>
  <c r="G12" i="6"/>
  <c r="E12" i="6" s="1"/>
  <c r="J12" i="15" s="1"/>
  <c r="G13" i="6"/>
  <c r="E13" i="6" s="1"/>
  <c r="J13" i="15" s="1"/>
  <c r="G14" i="6"/>
  <c r="E14" i="6" s="1"/>
  <c r="J14" i="15" s="1"/>
  <c r="G15" i="6"/>
  <c r="E15" i="6" s="1"/>
  <c r="J15" i="15" s="1"/>
  <c r="G16" i="6"/>
  <c r="E16" i="6" s="1"/>
  <c r="J16" i="15" s="1"/>
  <c r="G17" i="6"/>
  <c r="E17" i="6" s="1"/>
  <c r="J17" i="15" s="1"/>
  <c r="G18" i="6"/>
  <c r="E18" i="6" s="1"/>
  <c r="J18" i="15" s="1"/>
  <c r="G19" i="6"/>
  <c r="E19" i="6" s="1"/>
  <c r="J19" i="15" s="1"/>
  <c r="G20" i="6"/>
  <c r="E20" i="6" s="1"/>
  <c r="J20" i="15" s="1"/>
  <c r="G21" i="6"/>
  <c r="E21" i="6" s="1"/>
  <c r="J21" i="15" s="1"/>
  <c r="G22" i="6"/>
  <c r="E22" i="6" s="1"/>
  <c r="J22" i="15" s="1"/>
  <c r="G23" i="6"/>
  <c r="E23" i="6" s="1"/>
  <c r="J23" i="15" s="1"/>
  <c r="G24" i="6"/>
  <c r="E24" i="6" s="1"/>
  <c r="J24" i="15" s="1"/>
  <c r="G25" i="6"/>
  <c r="E25" i="6" s="1"/>
  <c r="J25" i="15" s="1"/>
  <c r="G26" i="6"/>
  <c r="E26" i="6" s="1"/>
  <c r="J26" i="15" s="1"/>
  <c r="G27" i="6"/>
  <c r="E27" i="6" s="1"/>
  <c r="J27" i="15" s="1"/>
  <c r="G28" i="6"/>
  <c r="E28" i="6" s="1"/>
  <c r="J28" i="15" s="1"/>
  <c r="G29" i="6"/>
  <c r="E29" i="6" s="1"/>
  <c r="J29" i="15" s="1"/>
  <c r="G30" i="6"/>
  <c r="E30" i="6" s="1"/>
  <c r="J30" i="15" s="1"/>
  <c r="G31" i="6"/>
  <c r="E31" i="6" s="1"/>
  <c r="J31" i="15" s="1"/>
  <c r="G32" i="6"/>
  <c r="E32" i="6" s="1"/>
  <c r="J32" i="15" s="1"/>
  <c r="G33" i="6"/>
  <c r="E33" i="6" s="1"/>
  <c r="J33" i="15" s="1"/>
  <c r="G34" i="6"/>
  <c r="E34" i="6" s="1"/>
  <c r="J34" i="15" s="1"/>
  <c r="G35" i="6"/>
  <c r="E35" i="6" s="1"/>
  <c r="J35" i="15" s="1"/>
  <c r="G36" i="6"/>
  <c r="E36" i="6" s="1"/>
  <c r="J36" i="15" s="1"/>
  <c r="G37" i="6"/>
  <c r="E37" i="6" s="1"/>
  <c r="J37" i="15" s="1"/>
  <c r="G7" i="6"/>
  <c r="E7" i="6" s="1"/>
  <c r="J7" i="15" s="1"/>
  <c r="G8" i="5"/>
  <c r="E8" i="5" s="1"/>
  <c r="H8" i="15" s="1"/>
  <c r="G9" i="5"/>
  <c r="E9" i="5" s="1"/>
  <c r="H9" i="15" s="1"/>
  <c r="G10" i="5"/>
  <c r="E10" i="5" s="1"/>
  <c r="H10" i="15" s="1"/>
  <c r="G11" i="5"/>
  <c r="E11" i="5" s="1"/>
  <c r="H11" i="15" s="1"/>
  <c r="G12" i="5"/>
  <c r="E12" i="5" s="1"/>
  <c r="H12" i="15" s="1"/>
  <c r="G13" i="5"/>
  <c r="E13" i="5" s="1"/>
  <c r="H13" i="15" s="1"/>
  <c r="G14" i="5"/>
  <c r="E14" i="5" s="1"/>
  <c r="H14" i="15" s="1"/>
  <c r="G15" i="5"/>
  <c r="G16" i="5"/>
  <c r="E16" i="5" s="1"/>
  <c r="H16" i="15" s="1"/>
  <c r="G17" i="5"/>
  <c r="E17" i="5" s="1"/>
  <c r="H17" i="15" s="1"/>
  <c r="G18" i="5"/>
  <c r="E18" i="5" s="1"/>
  <c r="H18" i="15" s="1"/>
  <c r="G19" i="5"/>
  <c r="E19" i="5" s="1"/>
  <c r="H19" i="15" s="1"/>
  <c r="G20" i="5"/>
  <c r="E20" i="5" s="1"/>
  <c r="H20" i="15" s="1"/>
  <c r="G21" i="5"/>
  <c r="E21" i="5" s="1"/>
  <c r="H21" i="15" s="1"/>
  <c r="G22" i="5"/>
  <c r="E22" i="5" s="1"/>
  <c r="H22" i="15" s="1"/>
  <c r="G23" i="5"/>
  <c r="E23" i="5" s="1"/>
  <c r="H23" i="15" s="1"/>
  <c r="G24" i="5"/>
  <c r="E24" i="5" s="1"/>
  <c r="H24" i="15" s="1"/>
  <c r="G25" i="5"/>
  <c r="E25" i="5" s="1"/>
  <c r="H25" i="15" s="1"/>
  <c r="G26" i="5"/>
  <c r="E26" i="5" s="1"/>
  <c r="H26" i="15" s="1"/>
  <c r="G27" i="5"/>
  <c r="E27" i="5" s="1"/>
  <c r="H27" i="15" s="1"/>
  <c r="G28" i="5"/>
  <c r="E28" i="5" s="1"/>
  <c r="H28" i="15" s="1"/>
  <c r="G29" i="5"/>
  <c r="E29" i="5" s="1"/>
  <c r="H29" i="15" s="1"/>
  <c r="G30" i="5"/>
  <c r="E30" i="5" s="1"/>
  <c r="H30" i="15" s="1"/>
  <c r="G31" i="5"/>
  <c r="E31" i="5" s="1"/>
  <c r="H31" i="15" s="1"/>
  <c r="G32" i="5"/>
  <c r="E32" i="5" s="1"/>
  <c r="H32" i="15" s="1"/>
  <c r="G33" i="5"/>
  <c r="E33" i="5" s="1"/>
  <c r="H33" i="15" s="1"/>
  <c r="G34" i="5"/>
  <c r="E34" i="5" s="1"/>
  <c r="H34" i="15" s="1"/>
  <c r="G35" i="5"/>
  <c r="E35" i="5" s="1"/>
  <c r="H35" i="15" s="1"/>
  <c r="G36" i="5"/>
  <c r="E36" i="5" s="1"/>
  <c r="H36" i="15" s="1"/>
  <c r="G37" i="5"/>
  <c r="E37" i="5" s="1"/>
  <c r="H37" i="15" s="1"/>
  <c r="G7" i="5"/>
  <c r="E7" i="5" s="1"/>
  <c r="H7" i="15" s="1"/>
  <c r="G8" i="4"/>
  <c r="E8" i="4" s="1"/>
  <c r="F8" i="15" s="1"/>
  <c r="G9" i="4"/>
  <c r="E9" i="4" s="1"/>
  <c r="F9" i="15" s="1"/>
  <c r="G10" i="4"/>
  <c r="E10" i="4" s="1"/>
  <c r="F10" i="15" s="1"/>
  <c r="G11" i="4"/>
  <c r="E11" i="4" s="1"/>
  <c r="F11" i="15" s="1"/>
  <c r="G12" i="4"/>
  <c r="E12" i="4" s="1"/>
  <c r="F12" i="15" s="1"/>
  <c r="G13" i="4"/>
  <c r="E13" i="4" s="1"/>
  <c r="F13" i="15" s="1"/>
  <c r="G14" i="4"/>
  <c r="E14" i="4" s="1"/>
  <c r="F14" i="15" s="1"/>
  <c r="G15" i="4"/>
  <c r="E15" i="4" s="1"/>
  <c r="F15" i="15" s="1"/>
  <c r="G16" i="4"/>
  <c r="E16" i="4" s="1"/>
  <c r="F16" i="15" s="1"/>
  <c r="G17" i="4"/>
  <c r="E17" i="4" s="1"/>
  <c r="F17" i="15" s="1"/>
  <c r="G18" i="4"/>
  <c r="E18" i="4" s="1"/>
  <c r="F18" i="15" s="1"/>
  <c r="G19" i="4"/>
  <c r="E19" i="4" s="1"/>
  <c r="F19" i="15" s="1"/>
  <c r="G20" i="4"/>
  <c r="E20" i="4" s="1"/>
  <c r="F20" i="15" s="1"/>
  <c r="G21" i="4"/>
  <c r="E21" i="4" s="1"/>
  <c r="F21" i="15" s="1"/>
  <c r="G22" i="4"/>
  <c r="E22" i="4" s="1"/>
  <c r="F22" i="15" s="1"/>
  <c r="G23" i="4"/>
  <c r="E23" i="4" s="1"/>
  <c r="F23" i="15" s="1"/>
  <c r="G24" i="4"/>
  <c r="E24" i="4" s="1"/>
  <c r="F24" i="15" s="1"/>
  <c r="G25" i="4"/>
  <c r="G26" i="4"/>
  <c r="E26" i="4" s="1"/>
  <c r="F26" i="15" s="1"/>
  <c r="G27" i="4"/>
  <c r="E27" i="4" s="1"/>
  <c r="F27" i="15" s="1"/>
  <c r="G28" i="4"/>
  <c r="E28" i="4" s="1"/>
  <c r="F28" i="15" s="1"/>
  <c r="G29" i="4"/>
  <c r="E29" i="4" s="1"/>
  <c r="F29" i="15" s="1"/>
  <c r="G30" i="4"/>
  <c r="E30" i="4" s="1"/>
  <c r="F30" i="15" s="1"/>
  <c r="G31" i="4"/>
  <c r="E31" i="4" s="1"/>
  <c r="F31" i="15" s="1"/>
  <c r="G32" i="4"/>
  <c r="G33" i="4"/>
  <c r="E33" i="4" s="1"/>
  <c r="F33" i="15" s="1"/>
  <c r="G34" i="4"/>
  <c r="E34" i="4" s="1"/>
  <c r="F34" i="15" s="1"/>
  <c r="G35" i="4"/>
  <c r="E35" i="4" s="1"/>
  <c r="F35" i="15" s="1"/>
  <c r="G36" i="4"/>
  <c r="E36" i="4" s="1"/>
  <c r="F36" i="15" s="1"/>
  <c r="G7" i="4"/>
  <c r="E7" i="4" s="1"/>
  <c r="F7" i="15" s="1"/>
  <c r="G8" i="3"/>
  <c r="E8" i="3" s="1"/>
  <c r="D8" i="15" s="1"/>
  <c r="G9" i="3"/>
  <c r="E9" i="3" s="1"/>
  <c r="D9" i="15" s="1"/>
  <c r="G10" i="3"/>
  <c r="G11" i="3"/>
  <c r="E11" i="3" s="1"/>
  <c r="D11" i="15" s="1"/>
  <c r="G12" i="3"/>
  <c r="E12" i="3" s="1"/>
  <c r="D12" i="15" s="1"/>
  <c r="G13" i="3"/>
  <c r="E13" i="3" s="1"/>
  <c r="D13" i="15" s="1"/>
  <c r="G14" i="3"/>
  <c r="E14" i="3" s="1"/>
  <c r="D14" i="15" s="1"/>
  <c r="G15" i="3"/>
  <c r="E15" i="3" s="1"/>
  <c r="D15" i="15" s="1"/>
  <c r="G16" i="3"/>
  <c r="G17" i="3"/>
  <c r="E17" i="3" s="1"/>
  <c r="D17" i="15" s="1"/>
  <c r="G18" i="3"/>
  <c r="E18" i="3" s="1"/>
  <c r="D18" i="15" s="1"/>
  <c r="G19" i="3"/>
  <c r="E19" i="3" s="1"/>
  <c r="D19" i="15" s="1"/>
  <c r="G20" i="3"/>
  <c r="E20" i="3" s="1"/>
  <c r="D20" i="15" s="1"/>
  <c r="G21" i="3"/>
  <c r="E21" i="3" s="1"/>
  <c r="D21" i="15" s="1"/>
  <c r="G22" i="3"/>
  <c r="G23" i="3"/>
  <c r="E23" i="3" s="1"/>
  <c r="D23" i="15" s="1"/>
  <c r="G24" i="3"/>
  <c r="E24" i="3" s="1"/>
  <c r="D24" i="15" s="1"/>
  <c r="G25" i="3"/>
  <c r="E25" i="3" s="1"/>
  <c r="D25" i="15" s="1"/>
  <c r="G26" i="3"/>
  <c r="G27" i="3"/>
  <c r="E27" i="3" s="1"/>
  <c r="D27" i="15" s="1"/>
  <c r="G28" i="3"/>
  <c r="E28" i="3" s="1"/>
  <c r="D28" i="15" s="1"/>
  <c r="G29" i="3"/>
  <c r="E29" i="3" s="1"/>
  <c r="D29" i="15" s="1"/>
  <c r="G30" i="3"/>
  <c r="E30" i="3" s="1"/>
  <c r="D30" i="15" s="1"/>
  <c r="G31" i="3"/>
  <c r="E31" i="3" s="1"/>
  <c r="D31" i="15" s="1"/>
  <c r="G32" i="3"/>
  <c r="G33" i="3"/>
  <c r="E33" i="3" s="1"/>
  <c r="D33" i="15" s="1"/>
  <c r="G34" i="3"/>
  <c r="G35" i="3"/>
  <c r="E35" i="3" s="1"/>
  <c r="D35" i="15" s="1"/>
  <c r="G36" i="3"/>
  <c r="E36" i="3" s="1"/>
  <c r="D36" i="15" s="1"/>
  <c r="G37" i="3"/>
  <c r="E37" i="3" s="1"/>
  <c r="D37" i="15" s="1"/>
  <c r="G7" i="3"/>
  <c r="E7" i="3" s="1"/>
  <c r="D7" i="15" s="1"/>
  <c r="G8" i="2"/>
  <c r="G9" i="2"/>
  <c r="E9" i="2" s="1"/>
  <c r="G10" i="2"/>
  <c r="E10" i="2" s="1"/>
  <c r="B10" i="15" s="1"/>
  <c r="G11" i="2"/>
  <c r="E11" i="2" s="1"/>
  <c r="G12" i="2"/>
  <c r="E12" i="2" s="1"/>
  <c r="B12" i="15" s="1"/>
  <c r="G13" i="2"/>
  <c r="E13" i="2" s="1"/>
  <c r="G14" i="2"/>
  <c r="E14" i="2" s="1"/>
  <c r="G15" i="2"/>
  <c r="E15" i="2" s="1"/>
  <c r="G16" i="2"/>
  <c r="E16" i="2" s="1"/>
  <c r="G17" i="2"/>
  <c r="E17" i="2" s="1"/>
  <c r="B17" i="15" s="1"/>
  <c r="G18" i="2"/>
  <c r="G19" i="2"/>
  <c r="E19" i="2" s="1"/>
  <c r="G20" i="2"/>
  <c r="E20" i="2" s="1"/>
  <c r="B20" i="15" s="1"/>
  <c r="G21" i="2"/>
  <c r="G22" i="2"/>
  <c r="E22" i="2" s="1"/>
  <c r="B22" i="15" s="1"/>
  <c r="G23" i="2"/>
  <c r="E23" i="2" s="1"/>
  <c r="G24" i="2"/>
  <c r="G25" i="2"/>
  <c r="E25" i="2" s="1"/>
  <c r="G26" i="2"/>
  <c r="E26" i="2" s="1"/>
  <c r="G27" i="2"/>
  <c r="E27" i="2" s="1"/>
  <c r="G28" i="2"/>
  <c r="E28" i="2" s="1"/>
  <c r="G29" i="2"/>
  <c r="E29" i="2" s="1"/>
  <c r="B29" i="15" s="1"/>
  <c r="G30" i="2"/>
  <c r="G31" i="2"/>
  <c r="E31" i="2" s="1"/>
  <c r="G32" i="2"/>
  <c r="E32" i="2" s="1"/>
  <c r="B32" i="15" s="1"/>
  <c r="G33" i="2"/>
  <c r="G34" i="2"/>
  <c r="G35" i="2"/>
  <c r="G36" i="2"/>
  <c r="E36" i="2" s="1"/>
  <c r="B36" i="15" s="1"/>
  <c r="K8" i="15"/>
  <c r="K9" i="15" s="1"/>
  <c r="I8" i="15"/>
  <c r="I9" i="15" s="1"/>
  <c r="I10" i="15" s="1"/>
  <c r="G8" i="15"/>
  <c r="G9" i="15" s="1"/>
  <c r="E8" i="15"/>
  <c r="E9" i="15" s="1"/>
  <c r="C8" i="15"/>
  <c r="C9" i="15" s="1"/>
  <c r="A8" i="15"/>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H38" i="11"/>
  <c r="I38" i="11"/>
  <c r="J38" i="11"/>
  <c r="K38" i="11"/>
  <c r="L38" i="11"/>
  <c r="M38" i="11"/>
  <c r="N38" i="11"/>
  <c r="O38" i="11"/>
  <c r="P38" i="11"/>
  <c r="Q38" i="11"/>
  <c r="R38" i="11"/>
  <c r="S38" i="11"/>
  <c r="F38" i="7"/>
  <c r="C10" i="14" s="1"/>
  <c r="C8" i="7"/>
  <c r="D8" i="7" s="1"/>
  <c r="B8" i="7"/>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D7" i="7"/>
  <c r="F38" i="6"/>
  <c r="C9" i="14" s="1"/>
  <c r="E10" i="6"/>
  <c r="J10" i="15" s="1"/>
  <c r="C8" i="6"/>
  <c r="D8" i="6" s="1"/>
  <c r="B8" i="6"/>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D7" i="6"/>
  <c r="F38" i="5"/>
  <c r="C8" i="14" s="1"/>
  <c r="E15" i="5"/>
  <c r="H15" i="15" s="1"/>
  <c r="C8" i="5"/>
  <c r="C9" i="5" s="1"/>
  <c r="B8" i="5"/>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D7" i="5"/>
  <c r="F38" i="4"/>
  <c r="C7" i="14" s="1"/>
  <c r="C8" i="4"/>
  <c r="C9" i="4" s="1"/>
  <c r="B8" i="4"/>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D7" i="4"/>
  <c r="C6" i="14"/>
  <c r="E26" i="3"/>
  <c r="D26" i="15" s="1"/>
  <c r="C8" i="3"/>
  <c r="C9" i="3" s="1"/>
  <c r="B8" i="3"/>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D7" i="3"/>
  <c r="F38" i="2"/>
  <c r="C5" i="14" s="1"/>
  <c r="E33" i="11"/>
  <c r="E32" i="11"/>
  <c r="E30" i="11"/>
  <c r="E29" i="11"/>
  <c r="E27" i="11"/>
  <c r="E18" i="11"/>
  <c r="E17" i="11"/>
  <c r="E15" i="11"/>
  <c r="E14" i="11"/>
  <c r="C8" i="11"/>
  <c r="C9" i="11" s="1"/>
  <c r="B8" i="1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D7" i="11"/>
  <c r="E8" i="2"/>
  <c r="E18" i="2"/>
  <c r="B18" i="15" s="1"/>
  <c r="E24" i="2"/>
  <c r="B24" i="15" s="1"/>
  <c r="E30" i="2"/>
  <c r="B30" i="15" s="1"/>
  <c r="C8" i="2"/>
  <c r="C9" i="2" s="1"/>
  <c r="B8" i="2"/>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G38" i="7" l="1"/>
  <c r="D10" i="14" s="1"/>
  <c r="E10" i="14" s="1"/>
  <c r="C9" i="7"/>
  <c r="E40" i="6"/>
  <c r="F39" i="6" s="1"/>
  <c r="E40" i="5"/>
  <c r="F39" i="5" s="1"/>
  <c r="G38" i="4"/>
  <c r="D7" i="14" s="1"/>
  <c r="E7" i="14" s="1"/>
  <c r="E32" i="4"/>
  <c r="F32" i="15" s="1"/>
  <c r="E25" i="4"/>
  <c r="E16" i="3"/>
  <c r="D16" i="15" s="1"/>
  <c r="E34" i="3"/>
  <c r="D34" i="15" s="1"/>
  <c r="E22" i="3"/>
  <c r="D22" i="15" s="1"/>
  <c r="E32" i="3"/>
  <c r="D32" i="15" s="1"/>
  <c r="E10" i="3"/>
  <c r="C11" i="14"/>
  <c r="B16" i="15"/>
  <c r="E21" i="2"/>
  <c r="E40" i="2" s="1"/>
  <c r="B28" i="15"/>
  <c r="E35" i="2"/>
  <c r="B27" i="15"/>
  <c r="B15" i="15"/>
  <c r="E34" i="2"/>
  <c r="B26" i="15"/>
  <c r="B14" i="15"/>
  <c r="E33" i="2"/>
  <c r="B7" i="15"/>
  <c r="B25" i="15"/>
  <c r="B13" i="15"/>
  <c r="B23" i="15"/>
  <c r="B11" i="15"/>
  <c r="B9" i="15"/>
  <c r="B8" i="15"/>
  <c r="B31" i="15"/>
  <c r="B19" i="15"/>
  <c r="K10" i="15"/>
  <c r="I11" i="15"/>
  <c r="J38" i="15"/>
  <c r="O11" i="15" s="1"/>
  <c r="H38" i="15"/>
  <c r="O10" i="15" s="1"/>
  <c r="G10" i="15"/>
  <c r="E10" i="15"/>
  <c r="C10" i="15"/>
  <c r="G38" i="2"/>
  <c r="D5" i="14" s="1"/>
  <c r="E5" i="14" s="1"/>
  <c r="F5" i="14" s="1"/>
  <c r="G38" i="11"/>
  <c r="E15" i="7"/>
  <c r="E38" i="6"/>
  <c r="C9" i="6"/>
  <c r="G38" i="6"/>
  <c r="D9" i="14" s="1"/>
  <c r="E9" i="14" s="1"/>
  <c r="D9" i="5"/>
  <c r="C10" i="5"/>
  <c r="G38" i="5"/>
  <c r="D8" i="5"/>
  <c r="E38" i="5"/>
  <c r="C10" i="4"/>
  <c r="D9" i="4"/>
  <c r="D8" i="4"/>
  <c r="C10" i="3"/>
  <c r="D9" i="3"/>
  <c r="D8" i="3"/>
  <c r="G38" i="3"/>
  <c r="D6" i="14" s="1"/>
  <c r="E6" i="14" s="1"/>
  <c r="C10" i="11"/>
  <c r="C11" i="11" s="1"/>
  <c r="D9" i="11"/>
  <c r="D8" i="11"/>
  <c r="E11" i="11"/>
  <c r="C10" i="2"/>
  <c r="D9" i="2"/>
  <c r="D8" i="2"/>
  <c r="E40" i="4" l="1"/>
  <c r="F39" i="4" s="1"/>
  <c r="E38" i="7"/>
  <c r="L15" i="15"/>
  <c r="L38" i="15" s="1"/>
  <c r="O12" i="15" s="1"/>
  <c r="E38" i="4"/>
  <c r="F25" i="15"/>
  <c r="F38" i="15" s="1"/>
  <c r="O9" i="15" s="1"/>
  <c r="E40" i="3"/>
  <c r="F39" i="3" s="1"/>
  <c r="D10" i="15"/>
  <c r="D38" i="15" s="1"/>
  <c r="E38" i="3"/>
  <c r="B21" i="15"/>
  <c r="F6" i="14"/>
  <c r="F7" i="14" s="1"/>
  <c r="D10" i="11"/>
  <c r="D9" i="7"/>
  <c r="C10" i="7"/>
  <c r="E40" i="7"/>
  <c r="F39" i="7" s="1"/>
  <c r="E39" i="5"/>
  <c r="G39" i="5"/>
  <c r="D8" i="14"/>
  <c r="E8" i="14" s="1"/>
  <c r="E38" i="2"/>
  <c r="B34" i="15"/>
  <c r="F39" i="2"/>
  <c r="B33" i="15"/>
  <c r="G39" i="2"/>
  <c r="B35" i="15"/>
  <c r="K11" i="15"/>
  <c r="I12" i="15"/>
  <c r="G11" i="15"/>
  <c r="E11" i="15"/>
  <c r="C11" i="15"/>
  <c r="G39" i="6"/>
  <c r="D9" i="6"/>
  <c r="C10" i="6"/>
  <c r="E39" i="6"/>
  <c r="D10" i="5"/>
  <c r="C11" i="5"/>
  <c r="D10" i="4"/>
  <c r="C11" i="4"/>
  <c r="D10" i="3"/>
  <c r="C11" i="3"/>
  <c r="C12" i="11"/>
  <c r="D11" i="11"/>
  <c r="C11" i="2"/>
  <c r="D10" i="2"/>
  <c r="G39" i="4" l="1"/>
  <c r="E39" i="4"/>
  <c r="G39" i="3"/>
  <c r="E39" i="3"/>
  <c r="E39" i="2"/>
  <c r="F8" i="14"/>
  <c r="F9" i="14" s="1"/>
  <c r="F10" i="14" s="1"/>
  <c r="B38" i="15"/>
  <c r="E39" i="7"/>
  <c r="G39" i="7"/>
  <c r="D10" i="7"/>
  <c r="C11" i="7"/>
  <c r="E11" i="14"/>
  <c r="D11" i="14"/>
  <c r="K12" i="15"/>
  <c r="I13" i="15"/>
  <c r="G12" i="15"/>
  <c r="E12" i="15"/>
  <c r="C12" i="15"/>
  <c r="C11" i="6"/>
  <c r="D10" i="6"/>
  <c r="D11" i="5"/>
  <c r="C12" i="5"/>
  <c r="C12" i="4"/>
  <c r="D11" i="4"/>
  <c r="C12" i="3"/>
  <c r="D11" i="3"/>
  <c r="D12" i="11"/>
  <c r="C13" i="11"/>
  <c r="C12" i="2"/>
  <c r="D11" i="2"/>
  <c r="B39" i="15" l="1"/>
  <c r="B40" i="15" s="1"/>
  <c r="O7" i="15"/>
  <c r="P7" i="15" s="1"/>
  <c r="D11" i="7"/>
  <c r="C12" i="7"/>
  <c r="K13" i="15"/>
  <c r="I14" i="15"/>
  <c r="G13" i="15"/>
  <c r="E13" i="15"/>
  <c r="C13" i="15"/>
  <c r="C12" i="6"/>
  <c r="D11" i="6"/>
  <c r="C13" i="5"/>
  <c r="D12" i="5"/>
  <c r="C13" i="4"/>
  <c r="D12" i="4"/>
  <c r="D12" i="3"/>
  <c r="C13" i="3"/>
  <c r="C14" i="11"/>
  <c r="D13" i="11"/>
  <c r="C13" i="2"/>
  <c r="D12" i="2"/>
  <c r="D12" i="7" l="1"/>
  <c r="C13" i="7"/>
  <c r="K14" i="15"/>
  <c r="I15" i="15"/>
  <c r="G14" i="15"/>
  <c r="E14" i="15"/>
  <c r="C14" i="15"/>
  <c r="D12" i="6"/>
  <c r="C13" i="6"/>
  <c r="C14" i="5"/>
  <c r="D13" i="5"/>
  <c r="D13" i="4"/>
  <c r="C14" i="4"/>
  <c r="C14" i="3"/>
  <c r="D13" i="3"/>
  <c r="C15" i="11"/>
  <c r="D14" i="11"/>
  <c r="C14" i="2"/>
  <c r="D13" i="2"/>
  <c r="C14" i="7" l="1"/>
  <c r="D13" i="7"/>
  <c r="K15" i="15"/>
  <c r="I16" i="15"/>
  <c r="G15" i="15"/>
  <c r="E15" i="15"/>
  <c r="C15" i="15"/>
  <c r="C14" i="6"/>
  <c r="D13" i="6"/>
  <c r="C15" i="5"/>
  <c r="D14" i="5"/>
  <c r="C15" i="4"/>
  <c r="D14" i="4"/>
  <c r="C15" i="3"/>
  <c r="D14" i="3"/>
  <c r="C16" i="11"/>
  <c r="D15" i="11"/>
  <c r="C15" i="2"/>
  <c r="D14" i="2"/>
  <c r="C15" i="7" l="1"/>
  <c r="D14" i="7"/>
  <c r="K16" i="15"/>
  <c r="I17" i="15"/>
  <c r="G16" i="15"/>
  <c r="E16" i="15"/>
  <c r="C16" i="15"/>
  <c r="D14" i="6"/>
  <c r="C15" i="6"/>
  <c r="C16" i="5"/>
  <c r="D15" i="5"/>
  <c r="C16" i="4"/>
  <c r="D15" i="4"/>
  <c r="D15" i="3"/>
  <c r="C16" i="3"/>
  <c r="C17" i="11"/>
  <c r="D16" i="11"/>
  <c r="C16" i="2"/>
  <c r="D15" i="2"/>
  <c r="D15" i="7" l="1"/>
  <c r="C16" i="7"/>
  <c r="K17" i="15"/>
  <c r="I18" i="15"/>
  <c r="G17" i="15"/>
  <c r="E17" i="15"/>
  <c r="C17" i="15"/>
  <c r="C16" i="6"/>
  <c r="D15" i="6"/>
  <c r="C17" i="5"/>
  <c r="D16" i="5"/>
  <c r="C17" i="4"/>
  <c r="D16" i="4"/>
  <c r="C17" i="3"/>
  <c r="D16" i="3"/>
  <c r="D17" i="11"/>
  <c r="C18" i="11"/>
  <c r="C17" i="2"/>
  <c r="D16" i="2"/>
  <c r="D16" i="7" l="1"/>
  <c r="C17" i="7"/>
  <c r="K18" i="15"/>
  <c r="I19" i="15"/>
  <c r="G18" i="15"/>
  <c r="E18" i="15"/>
  <c r="C18" i="15"/>
  <c r="C17" i="6"/>
  <c r="D16" i="6"/>
  <c r="D17" i="5"/>
  <c r="C18" i="5"/>
  <c r="D17" i="4"/>
  <c r="C18" i="4"/>
  <c r="D17" i="3"/>
  <c r="C18" i="3"/>
  <c r="D18" i="11"/>
  <c r="C19" i="11"/>
  <c r="C18" i="2"/>
  <c r="D17" i="2"/>
  <c r="D17" i="7" l="1"/>
  <c r="C18" i="7"/>
  <c r="K19" i="15"/>
  <c r="I20" i="15"/>
  <c r="G19" i="15"/>
  <c r="E19" i="15"/>
  <c r="C19" i="15"/>
  <c r="D17" i="6"/>
  <c r="C18" i="6"/>
  <c r="C19" i="5"/>
  <c r="D18" i="5"/>
  <c r="C19" i="4"/>
  <c r="D18" i="4"/>
  <c r="C19" i="3"/>
  <c r="D18" i="3"/>
  <c r="D19" i="11"/>
  <c r="C20" i="11"/>
  <c r="C19" i="2"/>
  <c r="D18" i="2"/>
  <c r="C19" i="7" l="1"/>
  <c r="D18" i="7"/>
  <c r="K20" i="15"/>
  <c r="I21" i="15"/>
  <c r="G20" i="15"/>
  <c r="E20" i="15"/>
  <c r="C20" i="15"/>
  <c r="C19" i="6"/>
  <c r="D18" i="6"/>
  <c r="D19" i="5"/>
  <c r="C20" i="5"/>
  <c r="D19" i="4"/>
  <c r="C20" i="4"/>
  <c r="D19" i="3"/>
  <c r="C20" i="3"/>
  <c r="C21" i="11"/>
  <c r="D20" i="11"/>
  <c r="C20" i="2"/>
  <c r="D19" i="2"/>
  <c r="D19" i="7" l="1"/>
  <c r="C20" i="7"/>
  <c r="K21" i="15"/>
  <c r="I22" i="15"/>
  <c r="G21" i="15"/>
  <c r="E21" i="15"/>
  <c r="C21" i="15"/>
  <c r="D19" i="6"/>
  <c r="C20" i="6"/>
  <c r="C21" i="5"/>
  <c r="D20" i="5"/>
  <c r="C21" i="4"/>
  <c r="D20" i="4"/>
  <c r="C21" i="3"/>
  <c r="D20" i="3"/>
  <c r="C22" i="11"/>
  <c r="D21" i="11"/>
  <c r="C21" i="2"/>
  <c r="D20" i="2"/>
  <c r="D20" i="7" l="1"/>
  <c r="C21" i="7"/>
  <c r="K22" i="15"/>
  <c r="I23" i="15"/>
  <c r="G22" i="15"/>
  <c r="E22" i="15"/>
  <c r="C22" i="15"/>
  <c r="C21" i="6"/>
  <c r="D20" i="6"/>
  <c r="D21" i="5"/>
  <c r="C22" i="5"/>
  <c r="C22" i="4"/>
  <c r="D21" i="4"/>
  <c r="C22" i="3"/>
  <c r="D21" i="3"/>
  <c r="C23" i="11"/>
  <c r="D22" i="11"/>
  <c r="C22" i="2"/>
  <c r="D21" i="2"/>
  <c r="C22" i="7" l="1"/>
  <c r="D21" i="7"/>
  <c r="K23" i="15"/>
  <c r="I24" i="15"/>
  <c r="G23" i="15"/>
  <c r="E23" i="15"/>
  <c r="C23" i="15"/>
  <c r="D21" i="6"/>
  <c r="C22" i="6"/>
  <c r="D22" i="5"/>
  <c r="C23" i="5"/>
  <c r="D22" i="4"/>
  <c r="C23" i="4"/>
  <c r="D22" i="3"/>
  <c r="C23" i="3"/>
  <c r="C24" i="11"/>
  <c r="D23" i="11"/>
  <c r="C23" i="2"/>
  <c r="D22" i="2"/>
  <c r="C23" i="7" l="1"/>
  <c r="D22" i="7"/>
  <c r="K24" i="15"/>
  <c r="I25" i="15"/>
  <c r="G24" i="15"/>
  <c r="E24" i="15"/>
  <c r="C24" i="15"/>
  <c r="C23" i="6"/>
  <c r="D22" i="6"/>
  <c r="D23" i="5"/>
  <c r="C24" i="5"/>
  <c r="D23" i="4"/>
  <c r="C24" i="4"/>
  <c r="C24" i="3"/>
  <c r="D23" i="3"/>
  <c r="D24" i="11"/>
  <c r="C25" i="11"/>
  <c r="C24" i="2"/>
  <c r="D23" i="2"/>
  <c r="D23" i="7" l="1"/>
  <c r="C24" i="7"/>
  <c r="K25" i="15"/>
  <c r="I26" i="15"/>
  <c r="G25" i="15"/>
  <c r="E25" i="15"/>
  <c r="C25" i="15"/>
  <c r="C24" i="6"/>
  <c r="D23" i="6"/>
  <c r="D24" i="5"/>
  <c r="C25" i="5"/>
  <c r="D24" i="4"/>
  <c r="C25" i="4"/>
  <c r="D24" i="3"/>
  <c r="C25" i="3"/>
  <c r="D25" i="11"/>
  <c r="C26" i="11"/>
  <c r="C25" i="2"/>
  <c r="D24" i="2"/>
  <c r="C25" i="7" l="1"/>
  <c r="D24" i="7"/>
  <c r="K26" i="15"/>
  <c r="I27" i="15"/>
  <c r="G26" i="15"/>
  <c r="E26" i="15"/>
  <c r="C26" i="15"/>
  <c r="D24" i="6"/>
  <c r="C25" i="6"/>
  <c r="C26" i="5"/>
  <c r="D25" i="5"/>
  <c r="C26" i="4"/>
  <c r="D25" i="4"/>
  <c r="C26" i="3"/>
  <c r="D25" i="3"/>
  <c r="C27" i="11"/>
  <c r="D26" i="11"/>
  <c r="C26" i="2"/>
  <c r="D25" i="2"/>
  <c r="D25" i="7" l="1"/>
  <c r="C26" i="7"/>
  <c r="K27" i="15"/>
  <c r="I28" i="15"/>
  <c r="G27" i="15"/>
  <c r="E27" i="15"/>
  <c r="C27" i="15"/>
  <c r="C26" i="6"/>
  <c r="D25" i="6"/>
  <c r="C27" i="5"/>
  <c r="D26" i="5"/>
  <c r="C27" i="4"/>
  <c r="D26" i="4"/>
  <c r="C27" i="3"/>
  <c r="D26" i="3"/>
  <c r="C28" i="11"/>
  <c r="D27" i="11"/>
  <c r="C27" i="2"/>
  <c r="D26" i="2"/>
  <c r="C27" i="7" l="1"/>
  <c r="D26" i="7"/>
  <c r="K28" i="15"/>
  <c r="I29" i="15"/>
  <c r="G28" i="15"/>
  <c r="E28" i="15"/>
  <c r="C28" i="15"/>
  <c r="D26" i="6"/>
  <c r="C27" i="6"/>
  <c r="C28" i="5"/>
  <c r="D27" i="5"/>
  <c r="C28" i="4"/>
  <c r="D27" i="4"/>
  <c r="D27" i="3"/>
  <c r="C28" i="3"/>
  <c r="C29" i="11"/>
  <c r="D28" i="11"/>
  <c r="C28" i="2"/>
  <c r="D27" i="2"/>
  <c r="C28" i="7" l="1"/>
  <c r="D27" i="7"/>
  <c r="K29" i="15"/>
  <c r="I30" i="15"/>
  <c r="G29" i="15"/>
  <c r="E29" i="15"/>
  <c r="C29" i="15"/>
  <c r="C28" i="6"/>
  <c r="D27" i="6"/>
  <c r="D28" i="5"/>
  <c r="C29" i="5"/>
  <c r="C29" i="4"/>
  <c r="D28" i="4"/>
  <c r="C29" i="3"/>
  <c r="D28" i="3"/>
  <c r="D29" i="11"/>
  <c r="C30" i="11"/>
  <c r="C29" i="2"/>
  <c r="D28" i="2"/>
  <c r="D28" i="7" l="1"/>
  <c r="C29" i="7"/>
  <c r="K30" i="15"/>
  <c r="I31" i="15"/>
  <c r="G30" i="15"/>
  <c r="E30" i="15"/>
  <c r="C30" i="15"/>
  <c r="C29" i="6"/>
  <c r="D28" i="6"/>
  <c r="C30" i="5"/>
  <c r="D29" i="5"/>
  <c r="D29" i="4"/>
  <c r="C30" i="4"/>
  <c r="D29" i="3"/>
  <c r="C30" i="3"/>
  <c r="C31" i="11"/>
  <c r="D30" i="11"/>
  <c r="C30" i="2"/>
  <c r="D29" i="2"/>
  <c r="C30" i="7" l="1"/>
  <c r="D29" i="7"/>
  <c r="K31" i="15"/>
  <c r="I32" i="15"/>
  <c r="G31" i="15"/>
  <c r="E31" i="15"/>
  <c r="C31" i="15"/>
  <c r="D29" i="6"/>
  <c r="C30" i="6"/>
  <c r="C31" i="5"/>
  <c r="D30" i="5"/>
  <c r="C31" i="4"/>
  <c r="D30" i="4"/>
  <c r="C31" i="3"/>
  <c r="D30" i="3"/>
  <c r="D31" i="11"/>
  <c r="C32" i="11"/>
  <c r="C31" i="2"/>
  <c r="D30" i="2"/>
  <c r="C31" i="7" l="1"/>
  <c r="D30" i="7"/>
  <c r="K32" i="15"/>
  <c r="I33" i="15"/>
  <c r="G32" i="15"/>
  <c r="E32" i="15"/>
  <c r="C32" i="15"/>
  <c r="C31" i="6"/>
  <c r="D30" i="6"/>
  <c r="D31" i="5"/>
  <c r="C32" i="5"/>
  <c r="D31" i="4"/>
  <c r="C32" i="4"/>
  <c r="C32" i="3"/>
  <c r="D31" i="3"/>
  <c r="C33" i="11"/>
  <c r="D32" i="11"/>
  <c r="C32" i="2"/>
  <c r="D31" i="2"/>
  <c r="C32" i="7" l="1"/>
  <c r="D31" i="7"/>
  <c r="K33" i="15"/>
  <c r="I34" i="15"/>
  <c r="G33" i="15"/>
  <c r="E33" i="15"/>
  <c r="C33" i="15"/>
  <c r="D31" i="6"/>
  <c r="C32" i="6"/>
  <c r="C33" i="5"/>
  <c r="D32" i="5"/>
  <c r="C33" i="4"/>
  <c r="D32" i="4"/>
  <c r="C33" i="3"/>
  <c r="D32" i="3"/>
  <c r="C34" i="11"/>
  <c r="D33" i="11"/>
  <c r="C33" i="2"/>
  <c r="D32" i="2"/>
  <c r="D32" i="7" l="1"/>
  <c r="C33" i="7"/>
  <c r="K34" i="15"/>
  <c r="I35" i="15"/>
  <c r="G34" i="15"/>
  <c r="E34" i="15"/>
  <c r="C34" i="15"/>
  <c r="C33" i="6"/>
  <c r="D32" i="6"/>
  <c r="D33" i="5"/>
  <c r="C34" i="5"/>
  <c r="C34" i="4"/>
  <c r="D33" i="4"/>
  <c r="C34" i="3"/>
  <c r="D33" i="3"/>
  <c r="C35" i="11"/>
  <c r="D34" i="11"/>
  <c r="C34" i="2"/>
  <c r="D33" i="2"/>
  <c r="C34" i="7" l="1"/>
  <c r="D34" i="7" s="1"/>
  <c r="D33" i="7"/>
  <c r="I36" i="15"/>
  <c r="G35" i="15"/>
  <c r="E35" i="15"/>
  <c r="C35" i="15"/>
  <c r="D33" i="6"/>
  <c r="C34" i="6"/>
  <c r="D34" i="5"/>
  <c r="C35" i="5"/>
  <c r="D34" i="4"/>
  <c r="C35" i="4"/>
  <c r="D34" i="3"/>
  <c r="C35" i="3"/>
  <c r="C36" i="11"/>
  <c r="C37" i="11" s="1"/>
  <c r="D37" i="11" s="1"/>
  <c r="D35" i="11"/>
  <c r="C35" i="2"/>
  <c r="D34" i="2"/>
  <c r="I37" i="15" l="1"/>
  <c r="G36" i="15"/>
  <c r="E36" i="15"/>
  <c r="C36" i="15"/>
  <c r="C35" i="6"/>
  <c r="D34" i="6"/>
  <c r="C36" i="5"/>
  <c r="D35" i="5"/>
  <c r="C36" i="4"/>
  <c r="D35" i="4"/>
  <c r="C36" i="3"/>
  <c r="D35" i="3"/>
  <c r="D36" i="11"/>
  <c r="C36" i="2"/>
  <c r="D35" i="2"/>
  <c r="G37" i="15" l="1"/>
  <c r="C37" i="15"/>
  <c r="C36" i="6"/>
  <c r="D35" i="6"/>
  <c r="C37" i="5"/>
  <c r="D37" i="5" s="1"/>
  <c r="D36" i="5"/>
  <c r="D36" i="4"/>
  <c r="D36" i="3"/>
  <c r="C37" i="3"/>
  <c r="D37" i="3" s="1"/>
  <c r="D36" i="2"/>
  <c r="D39" i="15" l="1"/>
  <c r="F39" i="15" s="1"/>
  <c r="O8" i="15"/>
  <c r="P8" i="15" s="1"/>
  <c r="P9" i="15" s="1"/>
  <c r="P10" i="15" s="1"/>
  <c r="P11" i="15" s="1"/>
  <c r="P12" i="15" s="1"/>
  <c r="D36" i="6"/>
  <c r="C37" i="6"/>
  <c r="D37" i="6" s="1"/>
  <c r="F38" i="11"/>
  <c r="E40" i="11"/>
  <c r="G39" i="11" s="1"/>
  <c r="E38" i="11"/>
  <c r="D40" i="15" l="1"/>
  <c r="H39" i="15"/>
  <c r="F40" i="15"/>
  <c r="E39" i="11"/>
  <c r="F39" i="11"/>
  <c r="J39" i="15" l="1"/>
  <c r="H40" i="15"/>
  <c r="L39" i="15" l="1"/>
  <c r="L40" i="15" s="1"/>
  <c r="J40" i="15"/>
</calcChain>
</file>

<file path=xl/sharedStrings.xml><?xml version="1.0" encoding="utf-8"?>
<sst xmlns="http://schemas.openxmlformats.org/spreadsheetml/2006/main" count="378" uniqueCount="146">
  <si>
    <t>健康ポイント</t>
    <rPh sb="0" eb="2">
      <t>ケンコウ</t>
    </rPh>
    <phoneticPr fontId="1"/>
  </si>
  <si>
    <t>歩数ポイント</t>
    <rPh sb="0" eb="2">
      <t>ホスウ</t>
    </rPh>
    <phoneticPr fontId="1"/>
  </si>
  <si>
    <t>月度合計ポイント</t>
    <rPh sb="0" eb="2">
      <t>ゲツド</t>
    </rPh>
    <rPh sb="2" eb="4">
      <t>ゴウケイ</t>
    </rPh>
    <phoneticPr fontId="1"/>
  </si>
  <si>
    <t>期間合計</t>
    <rPh sb="0" eb="2">
      <t>キカン</t>
    </rPh>
    <rPh sb="2" eb="4">
      <t>ゴウケイ</t>
    </rPh>
    <phoneticPr fontId="1"/>
  </si>
  <si>
    <t>月度</t>
    <rPh sb="0" eb="2">
      <t>ゲツド</t>
    </rPh>
    <phoneticPr fontId="1"/>
  </si>
  <si>
    <t>初級</t>
    <rPh sb="0" eb="2">
      <t>ショキュウ</t>
    </rPh>
    <phoneticPr fontId="1"/>
  </si>
  <si>
    <t>中級</t>
    <rPh sb="0" eb="2">
      <t>チュウキュウ</t>
    </rPh>
    <phoneticPr fontId="1"/>
  </si>
  <si>
    <t>上級</t>
    <rPh sb="0" eb="2">
      <t>ジョウキュウ</t>
    </rPh>
    <phoneticPr fontId="1"/>
  </si>
  <si>
    <t>平均ポイント数／日</t>
    <rPh sb="0" eb="2">
      <t>ヘイキン</t>
    </rPh>
    <rPh sb="6" eb="7">
      <t>スウ</t>
    </rPh>
    <rPh sb="8" eb="9">
      <t>ニチ</t>
    </rPh>
    <phoneticPr fontId="1"/>
  </si>
  <si>
    <t>No</t>
    <phoneticPr fontId="3"/>
  </si>
  <si>
    <t>月日</t>
    <rPh sb="0" eb="2">
      <t>ツキヒ</t>
    </rPh>
    <phoneticPr fontId="3"/>
  </si>
  <si>
    <t>曜日</t>
    <rPh sb="0" eb="2">
      <t>ヨウビ</t>
    </rPh>
    <phoneticPr fontId="3"/>
  </si>
  <si>
    <t>備考</t>
    <rPh sb="0" eb="2">
      <t>ビコウ</t>
    </rPh>
    <phoneticPr fontId="3"/>
  </si>
  <si>
    <t>食事</t>
    <rPh sb="0" eb="2">
      <t>ショクジ</t>
    </rPh>
    <phoneticPr fontId="1"/>
  </si>
  <si>
    <t>3食食べた</t>
    <rPh sb="1" eb="2">
      <t>ショク</t>
    </rPh>
    <rPh sb="2" eb="3">
      <t>タ</t>
    </rPh>
    <phoneticPr fontId="1"/>
  </si>
  <si>
    <t>睡眠</t>
    <rPh sb="0" eb="2">
      <t>スイミン</t>
    </rPh>
    <phoneticPr fontId="1"/>
  </si>
  <si>
    <t>8時間以上寝た</t>
    <rPh sb="1" eb="3">
      <t>ジカン</t>
    </rPh>
    <rPh sb="3" eb="5">
      <t>イジョウ</t>
    </rPh>
    <rPh sb="5" eb="6">
      <t>ネ</t>
    </rPh>
    <phoneticPr fontId="1"/>
  </si>
  <si>
    <t>運動</t>
    <rPh sb="0" eb="2">
      <t>ウンドウ</t>
    </rPh>
    <phoneticPr fontId="1"/>
  </si>
  <si>
    <t>運動ジム</t>
    <rPh sb="0" eb="2">
      <t>ウンドウ</t>
    </rPh>
    <phoneticPr fontId="1"/>
  </si>
  <si>
    <t>ゴルフ、グランドゴルフ、テニス、野球等</t>
    <rPh sb="16" eb="18">
      <t>ヤキュウ</t>
    </rPh>
    <rPh sb="18" eb="19">
      <t>トウ</t>
    </rPh>
    <phoneticPr fontId="1"/>
  </si>
  <si>
    <t>水泳（プール）、スイミングスクール等</t>
    <rPh sb="0" eb="2">
      <t>スイエイ</t>
    </rPh>
    <rPh sb="17" eb="18">
      <t>トウ</t>
    </rPh>
    <phoneticPr fontId="1"/>
  </si>
  <si>
    <t>家庭でのストレッチ等</t>
    <rPh sb="0" eb="2">
      <t>カテイ</t>
    </rPh>
    <rPh sb="9" eb="10">
      <t>トウ</t>
    </rPh>
    <phoneticPr fontId="1"/>
  </si>
  <si>
    <t>外出</t>
    <rPh sb="0" eb="2">
      <t>ガイシュツ</t>
    </rPh>
    <phoneticPr fontId="1"/>
  </si>
  <si>
    <t>日用品・食糧品等の買い物</t>
    <rPh sb="0" eb="3">
      <t>ニチヨウヒン</t>
    </rPh>
    <rPh sb="4" eb="6">
      <t>ショクリョウ</t>
    </rPh>
    <rPh sb="6" eb="7">
      <t>ヒン</t>
    </rPh>
    <rPh sb="7" eb="8">
      <t>トウ</t>
    </rPh>
    <rPh sb="9" eb="10">
      <t>カ</t>
    </rPh>
    <rPh sb="11" eb="12">
      <t>モノ</t>
    </rPh>
    <phoneticPr fontId="1"/>
  </si>
  <si>
    <t>大東洋友会の催し物参加</t>
    <rPh sb="0" eb="2">
      <t>ダイトウ</t>
    </rPh>
    <rPh sb="2" eb="3">
      <t>ヨウ</t>
    </rPh>
    <rPh sb="3" eb="4">
      <t>トモ</t>
    </rPh>
    <rPh sb="4" eb="5">
      <t>カイ</t>
    </rPh>
    <rPh sb="6" eb="7">
      <t>モヨオ</t>
    </rPh>
    <rPh sb="8" eb="9">
      <t>モノ</t>
    </rPh>
    <rPh sb="9" eb="11">
      <t>サンカ</t>
    </rPh>
    <phoneticPr fontId="1"/>
  </si>
  <si>
    <t>医療</t>
    <rPh sb="0" eb="2">
      <t>イリョウ</t>
    </rPh>
    <phoneticPr fontId="1"/>
  </si>
  <si>
    <t>健康診断（人間ドック）</t>
    <rPh sb="0" eb="2">
      <t>ケンコウ</t>
    </rPh>
    <rPh sb="2" eb="4">
      <t>シンダン</t>
    </rPh>
    <rPh sb="5" eb="7">
      <t>ニンゲン</t>
    </rPh>
    <phoneticPr fontId="1"/>
  </si>
  <si>
    <t>持病のための通院</t>
    <rPh sb="0" eb="2">
      <t>ジビョウ</t>
    </rPh>
    <rPh sb="6" eb="8">
      <t>ツウイン</t>
    </rPh>
    <phoneticPr fontId="1"/>
  </si>
  <si>
    <t>健康セミナー</t>
    <rPh sb="0" eb="2">
      <t>ケンコウ</t>
    </rPh>
    <phoneticPr fontId="1"/>
  </si>
  <si>
    <t>勉強会、講習会への参加</t>
    <rPh sb="0" eb="3">
      <t>ベンキョウカイ</t>
    </rPh>
    <rPh sb="4" eb="7">
      <t>コウシュウカイ</t>
    </rPh>
    <rPh sb="9" eb="11">
      <t>サンカ</t>
    </rPh>
    <phoneticPr fontId="1"/>
  </si>
  <si>
    <t>【　B   】　　健康ポイント合計</t>
    <rPh sb="9" eb="11">
      <t>ケンコウ</t>
    </rPh>
    <rPh sb="15" eb="17">
      <t>ゴウケイ</t>
    </rPh>
    <phoneticPr fontId="1"/>
  </si>
  <si>
    <t>　　　　　　【　A　】　歩数ポイント</t>
    <rPh sb="12" eb="14">
      <t>ホスウ</t>
    </rPh>
    <phoneticPr fontId="3"/>
  </si>
  <si>
    <t>観戦、カラオケ、楽器演奏、料理教室等の趣味活動</t>
    <rPh sb="0" eb="2">
      <t>カンセン</t>
    </rPh>
    <rPh sb="8" eb="10">
      <t>ガッキ</t>
    </rPh>
    <rPh sb="10" eb="12">
      <t>エンソウ</t>
    </rPh>
    <rPh sb="13" eb="15">
      <t>リョウリ</t>
    </rPh>
    <rPh sb="15" eb="17">
      <t>キョウシツ</t>
    </rPh>
    <rPh sb="17" eb="18">
      <t>トウ</t>
    </rPh>
    <rPh sb="19" eb="21">
      <t>シュミ</t>
    </rPh>
    <rPh sb="21" eb="23">
      <t>カツドウ</t>
    </rPh>
    <phoneticPr fontId="1"/>
  </si>
  <si>
    <t>合計ポイント【A】+【B】</t>
    <rPh sb="0" eb="2">
      <t>ゴウケイ</t>
    </rPh>
    <phoneticPr fontId="1"/>
  </si>
  <si>
    <t>【　B   】　健康ポイント項目</t>
    <rPh sb="14" eb="16">
      <t>コウモク</t>
    </rPh>
    <phoneticPr fontId="1"/>
  </si>
  <si>
    <t>1か月の合計</t>
    <rPh sb="2" eb="3">
      <t>ゲツ</t>
    </rPh>
    <rPh sb="4" eb="6">
      <t>ゴウケイ</t>
    </rPh>
    <phoneticPr fontId="1"/>
  </si>
  <si>
    <t>計測日数</t>
    <rPh sb="0" eb="2">
      <t>ケイソク</t>
    </rPh>
    <rPh sb="2" eb="4">
      <t>ニッスウ</t>
    </rPh>
    <phoneticPr fontId="1"/>
  </si>
  <si>
    <t>1日平均ポイント</t>
    <rPh sb="1" eb="2">
      <t>ニチ</t>
    </rPh>
    <rPh sb="2" eb="4">
      <t>ヘイキン</t>
    </rPh>
    <phoneticPr fontId="1"/>
  </si>
  <si>
    <t>観戦・鑑賞、カラオケ、楽器演奏、料理教室等の趣味活動</t>
    <rPh sb="0" eb="2">
      <t>カンセン</t>
    </rPh>
    <rPh sb="3" eb="5">
      <t>カンショウ</t>
    </rPh>
    <rPh sb="11" eb="13">
      <t>ガッキ</t>
    </rPh>
    <rPh sb="13" eb="15">
      <t>エンソウ</t>
    </rPh>
    <rPh sb="16" eb="18">
      <t>リョウリ</t>
    </rPh>
    <rPh sb="18" eb="20">
      <t>キョウシツ</t>
    </rPh>
    <rPh sb="20" eb="21">
      <t>トウ</t>
    </rPh>
    <rPh sb="22" eb="24">
      <t>シュミ</t>
    </rPh>
    <rPh sb="24" eb="26">
      <t>カツドウ</t>
    </rPh>
    <phoneticPr fontId="1"/>
  </si>
  <si>
    <t>達成目標距離</t>
    <rPh sb="0" eb="2">
      <t>タッセイ</t>
    </rPh>
    <rPh sb="2" eb="4">
      <t>モクヒョウ</t>
    </rPh>
    <rPh sb="4" eb="6">
      <t>キョリ</t>
    </rPh>
    <phoneticPr fontId="1"/>
  </si>
  <si>
    <t>歩幅</t>
    <rPh sb="0" eb="2">
      <t>ホハバ</t>
    </rPh>
    <phoneticPr fontId="1"/>
  </si>
  <si>
    <t>60ｃｍ</t>
    <phoneticPr fontId="1"/>
  </si>
  <si>
    <t>達成ポイント数</t>
    <rPh sb="0" eb="2">
      <t>タッセイ</t>
    </rPh>
    <rPh sb="6" eb="7">
      <t>スウ</t>
    </rPh>
    <phoneticPr fontId="1"/>
  </si>
  <si>
    <t>レベル</t>
    <phoneticPr fontId="1"/>
  </si>
  <si>
    <t>目標達成日数</t>
    <rPh sb="0" eb="2">
      <t>モクヒョウ</t>
    </rPh>
    <rPh sb="2" eb="4">
      <t>タッセイ</t>
    </rPh>
    <rPh sb="4" eb="6">
      <t>ニッスウ</t>
    </rPh>
    <phoneticPr fontId="1"/>
  </si>
  <si>
    <t>達成時期見込み</t>
    <rPh sb="0" eb="2">
      <t>タッセイ</t>
    </rPh>
    <rPh sb="2" eb="4">
      <t>ジキ</t>
    </rPh>
    <rPh sb="4" eb="6">
      <t>ミコ</t>
    </rPh>
    <phoneticPr fontId="1"/>
  </si>
  <si>
    <t>初級レベル</t>
    <rPh sb="0" eb="2">
      <t>ショキュウ</t>
    </rPh>
    <phoneticPr fontId="1"/>
  </si>
  <si>
    <t>中級レベル</t>
    <rPh sb="0" eb="2">
      <t>チュウキュウ</t>
    </rPh>
    <phoneticPr fontId="1"/>
  </si>
  <si>
    <t>上級レベル</t>
    <rPh sb="0" eb="2">
      <t>ジョウキュウ</t>
    </rPh>
    <phoneticPr fontId="1"/>
  </si>
  <si>
    <t>BOOK全体</t>
    <rPh sb="4" eb="6">
      <t>ゼンタイ</t>
    </rPh>
    <phoneticPr fontId="1"/>
  </si>
  <si>
    <t>例えば、9月10日に「食事を3食食べた」であれば該当欄に「１」，「買い物に行った」であれば「１」を記載します。</t>
    <rPh sb="0" eb="1">
      <t>タト</t>
    </rPh>
    <rPh sb="5" eb="6">
      <t>ガツ</t>
    </rPh>
    <rPh sb="8" eb="9">
      <t>ニチ</t>
    </rPh>
    <rPh sb="11" eb="13">
      <t>ショクジ</t>
    </rPh>
    <rPh sb="15" eb="16">
      <t>ショク</t>
    </rPh>
    <rPh sb="16" eb="17">
      <t>タ</t>
    </rPh>
    <rPh sb="24" eb="26">
      <t>ガイトウ</t>
    </rPh>
    <rPh sb="26" eb="27">
      <t>ラン</t>
    </rPh>
    <rPh sb="33" eb="34">
      <t>カ</t>
    </rPh>
    <rPh sb="35" eb="36">
      <t>モノ</t>
    </rPh>
    <rPh sb="37" eb="38">
      <t>イ</t>
    </rPh>
    <rPh sb="49" eb="51">
      <t>キサイ</t>
    </rPh>
    <phoneticPr fontId="1"/>
  </si>
  <si>
    <t>[薄緑色の枠内（セル）]に数値を記入してください。</t>
    <rPh sb="1" eb="3">
      <t>ウスミドリ</t>
    </rPh>
    <rPh sb="3" eb="4">
      <t>イロ</t>
    </rPh>
    <rPh sb="5" eb="7">
      <t>ワクナイ</t>
    </rPh>
    <rPh sb="13" eb="15">
      <t>スウチ</t>
    </rPh>
    <rPh sb="16" eb="18">
      <t>キニュウ</t>
    </rPh>
    <phoneticPr fontId="1"/>
  </si>
  <si>
    <t>181日</t>
    <rPh sb="3" eb="4">
      <t>ニチ</t>
    </rPh>
    <phoneticPr fontId="1"/>
  </si>
  <si>
    <t>月度累計ポイント</t>
    <rPh sb="0" eb="2">
      <t>ガツド</t>
    </rPh>
    <rPh sb="2" eb="4">
      <t>ルイケイ</t>
    </rPh>
    <phoneticPr fontId="1"/>
  </si>
  <si>
    <t>月度合計</t>
    <rPh sb="0" eb="2">
      <t>ゲツド</t>
    </rPh>
    <rPh sb="2" eb="4">
      <t>ゴウケイ</t>
    </rPh>
    <phoneticPr fontId="1"/>
  </si>
  <si>
    <t>合計ポイント　　　【A】+【B】</t>
    <rPh sb="0" eb="2">
      <t>ゴウケイ</t>
    </rPh>
    <phoneticPr fontId="1"/>
  </si>
  <si>
    <t>月度累計</t>
    <rPh sb="0" eb="2">
      <t>ゲツド</t>
    </rPh>
    <rPh sb="2" eb="4">
      <t>ルイケイ</t>
    </rPh>
    <phoneticPr fontId="1"/>
  </si>
  <si>
    <t>達成有無</t>
    <rPh sb="0" eb="2">
      <t>タッセイ</t>
    </rPh>
    <rPh sb="2" eb="4">
      <t>ウム</t>
    </rPh>
    <phoneticPr fontId="1"/>
  </si>
  <si>
    <t>目標値</t>
    <rPh sb="0" eb="2">
      <t>モクヒョウ</t>
    </rPh>
    <rPh sb="2" eb="3">
      <t>アタイ</t>
    </rPh>
    <phoneticPr fontId="1"/>
  </si>
  <si>
    <t>目標距離</t>
    <rPh sb="0" eb="2">
      <t>モクヒョウ</t>
    </rPh>
    <rPh sb="2" eb="4">
      <t>キョリ</t>
    </rPh>
    <phoneticPr fontId="1"/>
  </si>
  <si>
    <t>本EXCEL　BOOKは、「健康・完歩チャレンジ」の集計用BOOKです。</t>
    <rPh sb="0" eb="1">
      <t>ホン</t>
    </rPh>
    <rPh sb="14" eb="16">
      <t>ケンコウ</t>
    </rPh>
    <rPh sb="17" eb="19">
      <t>カンポ</t>
    </rPh>
    <rPh sb="26" eb="28">
      <t>シュウケイ</t>
    </rPh>
    <rPh sb="28" eb="29">
      <t>ヨウ</t>
    </rPh>
    <phoneticPr fontId="1"/>
  </si>
  <si>
    <t>健康       セミナー</t>
    <rPh sb="0" eb="2">
      <t>ケンコウ</t>
    </rPh>
    <phoneticPr fontId="1"/>
  </si>
  <si>
    <t>【　A　】　歩数ポイント</t>
    <rPh sb="6" eb="8">
      <t>ホスウ</t>
    </rPh>
    <phoneticPr fontId="3"/>
  </si>
  <si>
    <t>合計ポイント</t>
    <rPh sb="0" eb="2">
      <t>ゴウケイ</t>
    </rPh>
    <phoneticPr fontId="1"/>
  </si>
  <si>
    <t>9月度</t>
    <rPh sb="1" eb="3">
      <t>ガツド</t>
    </rPh>
    <phoneticPr fontId="1"/>
  </si>
  <si>
    <t>10月度</t>
    <rPh sb="2" eb="4">
      <t>ガツド</t>
    </rPh>
    <phoneticPr fontId="1"/>
  </si>
  <si>
    <t>11月度</t>
    <rPh sb="2" eb="4">
      <t>ガツド</t>
    </rPh>
    <phoneticPr fontId="1"/>
  </si>
  <si>
    <t>12月度</t>
    <rPh sb="2" eb="4">
      <t>ガツド</t>
    </rPh>
    <phoneticPr fontId="1"/>
  </si>
  <si>
    <t>1月度</t>
    <rPh sb="1" eb="3">
      <t>ガツド</t>
    </rPh>
    <phoneticPr fontId="1"/>
  </si>
  <si>
    <t>2月度</t>
    <rPh sb="1" eb="3">
      <t>ガツド</t>
    </rPh>
    <phoneticPr fontId="1"/>
  </si>
  <si>
    <t>181日＊上級</t>
    <rPh sb="3" eb="4">
      <t>ニチ</t>
    </rPh>
    <rPh sb="5" eb="7">
      <t>ジョウキュウ</t>
    </rPh>
    <phoneticPr fontId="1"/>
  </si>
  <si>
    <t>181日＊初級</t>
    <rPh sb="3" eb="4">
      <t>ニチ</t>
    </rPh>
    <rPh sb="5" eb="7">
      <t>ショキュウ</t>
    </rPh>
    <phoneticPr fontId="1"/>
  </si>
  <si>
    <t>月度累計ポイント</t>
    <rPh sb="0" eb="2">
      <t>ゲツド</t>
    </rPh>
    <rPh sb="2" eb="4">
      <t>ルイケイ</t>
    </rPh>
    <phoneticPr fontId="1"/>
  </si>
  <si>
    <t>達成ポイント</t>
    <rPh sb="0" eb="2">
      <t>タッセイ</t>
    </rPh>
    <phoneticPr fontId="1"/>
  </si>
  <si>
    <t>181日＊中級</t>
    <rPh sb="3" eb="4">
      <t>ニチ</t>
    </rPh>
    <rPh sb="5" eb="7">
      <t>チュウキュウ</t>
    </rPh>
    <phoneticPr fontId="1"/>
  </si>
  <si>
    <t>表１，月度の集計及び累計ポイント</t>
    <rPh sb="0" eb="1">
      <t>ヒョウ</t>
    </rPh>
    <rPh sb="3" eb="5">
      <t>ガツド</t>
    </rPh>
    <rPh sb="6" eb="8">
      <t>シュウケイ</t>
    </rPh>
    <rPh sb="8" eb="9">
      <t>オヨ</t>
    </rPh>
    <rPh sb="10" eb="12">
      <t>ルイケイ</t>
    </rPh>
    <phoneticPr fontId="1"/>
  </si>
  <si>
    <t>１，</t>
    <phoneticPr fontId="1"/>
  </si>
  <si>
    <t>２，</t>
    <phoneticPr fontId="1"/>
  </si>
  <si>
    <t>３，</t>
    <phoneticPr fontId="1"/>
  </si>
  <si>
    <t>４，</t>
    <phoneticPr fontId="1"/>
  </si>
  <si>
    <t>「月度データシート」に記入されたデータは、表紙ページの後にある「月度集計シート」と「毎日集計シート」にそれぞれ自動集計されていきます。</t>
    <rPh sb="21" eb="23">
      <t>ヒョウシ</t>
    </rPh>
    <rPh sb="27" eb="28">
      <t>アト</t>
    </rPh>
    <rPh sb="32" eb="34">
      <t>ガツド</t>
    </rPh>
    <rPh sb="34" eb="36">
      <t>シュウケイ</t>
    </rPh>
    <rPh sb="42" eb="44">
      <t>マイニチ</t>
    </rPh>
    <rPh sb="44" eb="46">
      <t>シュウケイ</t>
    </rPh>
    <rPh sb="55" eb="57">
      <t>ジドウ</t>
    </rPh>
    <rPh sb="57" eb="59">
      <t>シュウケイ</t>
    </rPh>
    <phoneticPr fontId="1"/>
  </si>
  <si>
    <t>自動集計シート</t>
    <rPh sb="0" eb="2">
      <t>ジドウ</t>
    </rPh>
    <rPh sb="2" eb="4">
      <t>シュウケイ</t>
    </rPh>
    <phoneticPr fontId="1"/>
  </si>
  <si>
    <t>「【　A　】　歩数ポイント」欄には、当日の歩数を記入してください。</t>
    <rPh sb="14" eb="15">
      <t>ラン</t>
    </rPh>
    <rPh sb="18" eb="20">
      <t>トウジツ</t>
    </rPh>
    <rPh sb="21" eb="23">
      <t>ホスウ</t>
    </rPh>
    <rPh sb="24" eb="26">
      <t>キニュウ</t>
    </rPh>
    <phoneticPr fontId="1"/>
  </si>
  <si>
    <t xml:space="preserve"> 「【　B   】　　健康ポイント合計」は、</t>
    <phoneticPr fontId="1"/>
  </si>
  <si>
    <t>そうすると当日の 「【　B   】　　健康ポイント合計」は、2000ポイントになります。</t>
    <rPh sb="5" eb="7">
      <t>トウジツ</t>
    </rPh>
    <phoneticPr fontId="1"/>
  </si>
  <si>
    <t>「合計ポイント【A】+【B】」は上記の2項と3項の記載で自動集計されます。</t>
    <rPh sb="16" eb="18">
      <t>ジョウキ</t>
    </rPh>
    <rPh sb="20" eb="21">
      <t>コウ</t>
    </rPh>
    <rPh sb="23" eb="24">
      <t>コウ</t>
    </rPh>
    <rPh sb="25" eb="27">
      <t>キサイ</t>
    </rPh>
    <rPh sb="28" eb="30">
      <t>ジドウ</t>
    </rPh>
    <rPh sb="30" eb="32">
      <t>シュウケイ</t>
    </rPh>
    <phoneticPr fontId="1"/>
  </si>
  <si>
    <t>自動計算をするようにしてますので、自動集計シート（「月度集計シート」「毎日集計シート」）や「月度データシート」の移動・削除・構造変更</t>
    <rPh sb="0" eb="4">
      <t>ジドウケイサン</t>
    </rPh>
    <rPh sb="17" eb="19">
      <t>ジドウ</t>
    </rPh>
    <rPh sb="19" eb="21">
      <t>シュウケイ</t>
    </rPh>
    <rPh sb="26" eb="28">
      <t>ゲツド</t>
    </rPh>
    <rPh sb="28" eb="30">
      <t>シュウケイ</t>
    </rPh>
    <rPh sb="35" eb="37">
      <t>マイニチ</t>
    </rPh>
    <rPh sb="37" eb="39">
      <t>シュウケイ</t>
    </rPh>
    <rPh sb="46" eb="48">
      <t>ガツド</t>
    </rPh>
    <rPh sb="56" eb="58">
      <t>イドウ</t>
    </rPh>
    <rPh sb="59" eb="61">
      <t>サクジョ</t>
    </rPh>
    <rPh sb="62" eb="64">
      <t>コウゾウ</t>
    </rPh>
    <rPh sb="64" eb="66">
      <t>ヘンコウ</t>
    </rPh>
    <phoneticPr fontId="1"/>
  </si>
  <si>
    <t>をすると集計不能になります。</t>
  </si>
  <si>
    <t>実施日数</t>
    <rPh sb="0" eb="2">
      <t>ジッシ</t>
    </rPh>
    <rPh sb="2" eb="4">
      <t>ニッスウ</t>
    </rPh>
    <phoneticPr fontId="1"/>
  </si>
  <si>
    <t>注意事項と記入方法</t>
    <rPh sb="0" eb="4">
      <t>チュウイジコウ</t>
    </rPh>
    <rPh sb="5" eb="9">
      <t>キニュウホウホウ</t>
    </rPh>
    <phoneticPr fontId="1"/>
  </si>
  <si>
    <t>「月度集計シート」と「毎日集計シート」にそれぞれ自動集計されていきます。</t>
    <phoneticPr fontId="1"/>
  </si>
  <si>
    <t>この集計シートを見ることで、毎日の実績進捗と月度ごとの実績進捗の推移を確認することができます。</t>
    <rPh sb="2" eb="4">
      <t>シュウケイ</t>
    </rPh>
    <rPh sb="8" eb="9">
      <t>ミ</t>
    </rPh>
    <rPh sb="14" eb="16">
      <t>マイニチ</t>
    </rPh>
    <rPh sb="17" eb="19">
      <t>ジッセキ</t>
    </rPh>
    <rPh sb="19" eb="21">
      <t>シンチョク</t>
    </rPh>
    <rPh sb="22" eb="24">
      <t>ゲツド</t>
    </rPh>
    <rPh sb="27" eb="29">
      <t>ジッセキ</t>
    </rPh>
    <rPh sb="29" eb="31">
      <t>シンチョク</t>
    </rPh>
    <rPh sb="32" eb="34">
      <t>スイイ</t>
    </rPh>
    <rPh sb="35" eb="37">
      <t>カクニン</t>
    </rPh>
    <phoneticPr fontId="1"/>
  </si>
  <si>
    <t>月度ごとの「【　A　】　歩数ポイント」、 「【　B   】　　健康ポイント合計」とその「合計ポイント」とその累計推移が集計されています。</t>
    <rPh sb="0" eb="2">
      <t>ゲツド</t>
    </rPh>
    <rPh sb="44" eb="46">
      <t>ゴウケイ</t>
    </rPh>
    <rPh sb="54" eb="56">
      <t>ルイケイ</t>
    </rPh>
    <rPh sb="56" eb="58">
      <t>スイイ</t>
    </rPh>
    <rPh sb="59" eb="61">
      <t>シュウケイ</t>
    </rPh>
    <phoneticPr fontId="1"/>
  </si>
  <si>
    <t>また、その変化の様子もグラフで表示しています。</t>
    <rPh sb="5" eb="7">
      <t>ヘンカ</t>
    </rPh>
    <rPh sb="8" eb="10">
      <t>ヨウス</t>
    </rPh>
    <rPh sb="15" eb="17">
      <t>ヒョウジ</t>
    </rPh>
    <phoneticPr fontId="1"/>
  </si>
  <si>
    <r>
      <t>「合計ポイント」の累計が「目標ポイント＝817834」以上になると、「月度」の「達成有無」欄に「</t>
    </r>
    <r>
      <rPr>
        <b/>
        <sz val="12"/>
        <color rgb="FFFF0000"/>
        <rFont val="Yu Gothic"/>
        <family val="3"/>
        <charset val="128"/>
        <scheme val="minor"/>
      </rPr>
      <t>達成</t>
    </r>
    <r>
      <rPr>
        <sz val="12"/>
        <color theme="1"/>
        <rFont val="Yu Gothic"/>
        <family val="3"/>
        <charset val="128"/>
        <scheme val="minor"/>
      </rPr>
      <t>」が表示されます。</t>
    </r>
    <rPh sb="1" eb="3">
      <t>ゴウケイ</t>
    </rPh>
    <rPh sb="9" eb="11">
      <t>ルイケイ</t>
    </rPh>
    <rPh sb="13" eb="15">
      <t>モクヒョウ</t>
    </rPh>
    <rPh sb="27" eb="29">
      <t>イジョウ</t>
    </rPh>
    <rPh sb="35" eb="37">
      <t>ゲツド</t>
    </rPh>
    <rPh sb="45" eb="46">
      <t>ラン</t>
    </rPh>
    <rPh sb="48" eb="50">
      <t>タッセイ</t>
    </rPh>
    <rPh sb="52" eb="54">
      <t>ヒョウジ</t>
    </rPh>
    <phoneticPr fontId="1"/>
  </si>
  <si>
    <r>
      <rPr>
        <b/>
        <sz val="12"/>
        <color theme="1"/>
        <rFont val="Yu Gothic"/>
        <family val="3"/>
        <charset val="128"/>
        <scheme val="minor"/>
      </rPr>
      <t>「月度集計シート」</t>
    </r>
    <r>
      <rPr>
        <sz val="12"/>
        <color theme="1"/>
        <rFont val="Yu Gothic"/>
        <family val="3"/>
        <charset val="128"/>
        <scheme val="minor"/>
      </rPr>
      <t>は、</t>
    </r>
    <phoneticPr fontId="1"/>
  </si>
  <si>
    <r>
      <rPr>
        <b/>
        <sz val="12"/>
        <color theme="1"/>
        <rFont val="Yu Gothic"/>
        <family val="3"/>
        <charset val="128"/>
        <scheme val="minor"/>
      </rPr>
      <t>「毎日集計シート</t>
    </r>
    <r>
      <rPr>
        <sz val="12"/>
        <color theme="1"/>
        <rFont val="Yu Gothic"/>
        <family val="3"/>
        <charset val="128"/>
        <scheme val="minor"/>
      </rPr>
      <t>」は、</t>
    </r>
    <phoneticPr fontId="1"/>
  </si>
  <si>
    <t>また、月単位で月度と累計ポイントの変化の様子をグラフ表示しています。</t>
    <rPh sb="3" eb="6">
      <t>ツキタンイ</t>
    </rPh>
    <rPh sb="7" eb="9">
      <t>ゲツド</t>
    </rPh>
    <rPh sb="10" eb="12">
      <t>ルイケイ</t>
    </rPh>
    <rPh sb="17" eb="19">
      <t>ヘンカ</t>
    </rPh>
    <rPh sb="20" eb="22">
      <t>ヨウス</t>
    </rPh>
    <rPh sb="26" eb="28">
      <t>ヒョウジ</t>
    </rPh>
    <phoneticPr fontId="1"/>
  </si>
  <si>
    <t>（記載見本）</t>
    <rPh sb="1" eb="3">
      <t>キサイ</t>
    </rPh>
    <rPh sb="3" eb="5">
      <t>ミホン</t>
    </rPh>
    <phoneticPr fontId="1"/>
  </si>
  <si>
    <t>が記入可能欄です。</t>
    <rPh sb="1" eb="3">
      <t>キニュウ</t>
    </rPh>
    <rPh sb="3" eb="5">
      <t>カノウ</t>
    </rPh>
    <rPh sb="5" eb="6">
      <t>ラン</t>
    </rPh>
    <phoneticPr fontId="1"/>
  </si>
  <si>
    <t>&lt;注意＞</t>
    <rPh sb="1" eb="3">
      <t>チュウイ</t>
    </rPh>
    <phoneticPr fontId="1"/>
  </si>
  <si>
    <t>ゴルフ打ちっぱなし</t>
    <rPh sb="3" eb="4">
      <t>ウ</t>
    </rPh>
    <phoneticPr fontId="1"/>
  </si>
  <si>
    <t>ジムの日</t>
    <rPh sb="3" eb="4">
      <t>ヒ</t>
    </rPh>
    <phoneticPr fontId="1"/>
  </si>
  <si>
    <t>午前：カラオケ、夕刻：甲子園球場　観戦</t>
    <rPh sb="0" eb="2">
      <t>ゴゼン</t>
    </rPh>
    <rPh sb="8" eb="10">
      <t>ユウコク</t>
    </rPh>
    <rPh sb="11" eb="16">
      <t>コウシエンキュウジョウ</t>
    </rPh>
    <rPh sb="17" eb="19">
      <t>カンセン</t>
    </rPh>
    <phoneticPr fontId="1"/>
  </si>
  <si>
    <t>①「【　A　】　歩数ポイント」欄には、歩数計の数字を記載。　　②「【　B   】　健康ポイント項目」に該当する欄には回数数値を記載（無の場合は空欄）</t>
    <rPh sb="15" eb="16">
      <t>ラン</t>
    </rPh>
    <rPh sb="19" eb="22">
      <t>ホスウケイ</t>
    </rPh>
    <rPh sb="23" eb="25">
      <t>スウジ</t>
    </rPh>
    <rPh sb="26" eb="28">
      <t>キサイ</t>
    </rPh>
    <rPh sb="51" eb="53">
      <t>ガイトウ</t>
    </rPh>
    <rPh sb="55" eb="56">
      <t>ラン</t>
    </rPh>
    <rPh sb="58" eb="60">
      <t>カイスウ</t>
    </rPh>
    <rPh sb="60" eb="62">
      <t>スウチ</t>
    </rPh>
    <rPh sb="63" eb="65">
      <t>キサイ</t>
    </rPh>
    <rPh sb="66" eb="67">
      <t>ナシ</t>
    </rPh>
    <rPh sb="68" eb="70">
      <t>バアイ</t>
    </rPh>
    <rPh sb="71" eb="73">
      <t>クウラン</t>
    </rPh>
    <phoneticPr fontId="1"/>
  </si>
  <si>
    <t>①「【　A　】　歩数ポイント」欄には、歩数計の数値を記入　　②「【　B   】　健康ポイント項目」に該当する欄には回数数値を記入（無の場合は空欄）</t>
    <rPh sb="15" eb="16">
      <t>ラン</t>
    </rPh>
    <rPh sb="19" eb="22">
      <t>ホスウケイ</t>
    </rPh>
    <rPh sb="23" eb="25">
      <t>スウチ</t>
    </rPh>
    <rPh sb="26" eb="28">
      <t>キニュウ</t>
    </rPh>
    <rPh sb="50" eb="52">
      <t>ガイトウ</t>
    </rPh>
    <rPh sb="54" eb="55">
      <t>ラン</t>
    </rPh>
    <rPh sb="57" eb="59">
      <t>カイスウ</t>
    </rPh>
    <rPh sb="59" eb="61">
      <t>スウチ</t>
    </rPh>
    <rPh sb="62" eb="64">
      <t>キニュウ</t>
    </rPh>
    <rPh sb="65" eb="66">
      <t>ナシ</t>
    </rPh>
    <rPh sb="67" eb="69">
      <t>バアイ</t>
    </rPh>
    <rPh sb="70" eb="72">
      <t>クウラン</t>
    </rPh>
    <phoneticPr fontId="1"/>
  </si>
  <si>
    <t>はじめにお読みください</t>
    <rPh sb="5" eb="6">
      <t>ヨ</t>
    </rPh>
    <phoneticPr fontId="1"/>
  </si>
  <si>
    <t>BOOKの概要</t>
    <rPh sb="5" eb="7">
      <t>ガイヨウ</t>
    </rPh>
    <phoneticPr fontId="1"/>
  </si>
  <si>
    <t>「お試し８月」は月度データー記載の練習用シートで、9月以降の本番用「月次シート」と同形式のものです。これは、自動集計の対象外となっています。</t>
    <rPh sb="2" eb="3">
      <t>タメ</t>
    </rPh>
    <rPh sb="5" eb="6">
      <t>ガツ</t>
    </rPh>
    <rPh sb="8" eb="10">
      <t>ゲツド</t>
    </rPh>
    <rPh sb="14" eb="16">
      <t>キサイ</t>
    </rPh>
    <rPh sb="17" eb="20">
      <t>レンシュウヨウ</t>
    </rPh>
    <rPh sb="26" eb="27">
      <t>ガツ</t>
    </rPh>
    <rPh sb="27" eb="29">
      <t>イコウ</t>
    </rPh>
    <rPh sb="30" eb="32">
      <t>ホンバン</t>
    </rPh>
    <rPh sb="32" eb="33">
      <t>ヨウ</t>
    </rPh>
    <rPh sb="34" eb="36">
      <t>ゲツジ</t>
    </rPh>
    <rPh sb="41" eb="44">
      <t>ドウケイシキ</t>
    </rPh>
    <rPh sb="54" eb="58">
      <t>ジドウシュウケイ</t>
    </rPh>
    <rPh sb="59" eb="61">
      <t>タイショウ</t>
    </rPh>
    <rPh sb="61" eb="62">
      <t>ガイ</t>
    </rPh>
    <phoneticPr fontId="1"/>
  </si>
  <si>
    <t>「発生月日」の「【　B   】健康ポイント」の該当する項目」の欄に回数数値を記載することで「その日の分を自動集計」します。</t>
    <rPh sb="1" eb="5">
      <t>ハッセイゲツビ</t>
    </rPh>
    <rPh sb="23" eb="25">
      <t>ガイトウ</t>
    </rPh>
    <rPh sb="27" eb="29">
      <t>コウモク</t>
    </rPh>
    <rPh sb="31" eb="32">
      <t>ラン</t>
    </rPh>
    <rPh sb="33" eb="35">
      <t>カイスウ</t>
    </rPh>
    <rPh sb="35" eb="37">
      <t>スウチ</t>
    </rPh>
    <rPh sb="38" eb="40">
      <t>キサイ</t>
    </rPh>
    <rPh sb="48" eb="49">
      <t>ヒ</t>
    </rPh>
    <rPh sb="50" eb="51">
      <t>ブン</t>
    </rPh>
    <rPh sb="52" eb="54">
      <t>ジドウ</t>
    </rPh>
    <rPh sb="54" eb="56">
      <t>シュウケイ</t>
    </rPh>
    <phoneticPr fontId="1"/>
  </si>
  <si>
    <t>毎日記載された「合計ポイント」の日付毎の一覧とその累計が集計されています。</t>
    <rPh sb="0" eb="2">
      <t>マイニチ</t>
    </rPh>
    <rPh sb="2" eb="4">
      <t>キサイ</t>
    </rPh>
    <rPh sb="16" eb="18">
      <t>ヒヅケ</t>
    </rPh>
    <rPh sb="18" eb="19">
      <t>ゴト</t>
    </rPh>
    <rPh sb="20" eb="22">
      <t>イチラン</t>
    </rPh>
    <rPh sb="25" eb="27">
      <t>ルイケイ</t>
    </rPh>
    <rPh sb="28" eb="30">
      <t>シュウケイ</t>
    </rPh>
    <phoneticPr fontId="1"/>
  </si>
  <si>
    <t>　　日々の健康に留意しながら完歩チャレンジを楽しんでください。</t>
    <rPh sb="2" eb="4">
      <t>ヒビ</t>
    </rPh>
    <rPh sb="5" eb="7">
      <t>ケンコウ</t>
    </rPh>
    <rPh sb="8" eb="10">
      <t>リュウイ</t>
    </rPh>
    <rPh sb="14" eb="16">
      <t>カンポ</t>
    </rPh>
    <rPh sb="22" eb="23">
      <t>タノ</t>
    </rPh>
    <phoneticPr fontId="1"/>
  </si>
  <si>
    <t>※：生活活動の一端が、「自動集計シート」の集計ポイントとその変化に現れていますので、</t>
    <rPh sb="7" eb="9">
      <t>イッタン</t>
    </rPh>
    <rPh sb="21" eb="23">
      <t>シュウケイ</t>
    </rPh>
    <rPh sb="30" eb="32">
      <t>ヘンカ</t>
    </rPh>
    <rPh sb="33" eb="34">
      <t>アラワ</t>
    </rPh>
    <phoneticPr fontId="1"/>
  </si>
  <si>
    <t>※：「お試し8月」のシートには、途中まで見本記載をしています。　「お試し8月」シートで、事前に「日々のデーター」の記載練習をしてみてください。</t>
    <rPh sb="4" eb="5">
      <t>タメ</t>
    </rPh>
    <rPh sb="7" eb="8">
      <t>ガツ</t>
    </rPh>
    <rPh sb="16" eb="18">
      <t>トチュウ</t>
    </rPh>
    <rPh sb="20" eb="22">
      <t>ミホン</t>
    </rPh>
    <rPh sb="22" eb="24">
      <t>キサイ</t>
    </rPh>
    <rPh sb="34" eb="35">
      <t>タメ</t>
    </rPh>
    <rPh sb="37" eb="38">
      <t>ガツ</t>
    </rPh>
    <rPh sb="44" eb="46">
      <t>ジゼン</t>
    </rPh>
    <rPh sb="48" eb="50">
      <t>ヒビ</t>
    </rPh>
    <rPh sb="57" eb="59">
      <t>キサイ</t>
    </rPh>
    <rPh sb="59" eb="61">
      <t>レンシュウ</t>
    </rPh>
    <phoneticPr fontId="1"/>
  </si>
  <si>
    <t>５，</t>
    <phoneticPr fontId="1"/>
  </si>
  <si>
    <t>「月度データーシート」の「項目枠と日付枠」の表示位置は、初期状態では固定しております。</t>
    <rPh sb="1" eb="3">
      <t>ゲツド</t>
    </rPh>
    <rPh sb="13" eb="15">
      <t>コウモク</t>
    </rPh>
    <rPh sb="15" eb="16">
      <t>ワク</t>
    </rPh>
    <rPh sb="17" eb="19">
      <t>ヒヅケ</t>
    </rPh>
    <rPh sb="19" eb="20">
      <t>ワク</t>
    </rPh>
    <rPh sb="22" eb="24">
      <t>ヒョウジ</t>
    </rPh>
    <rPh sb="24" eb="26">
      <t>イチ</t>
    </rPh>
    <rPh sb="28" eb="32">
      <t>ショキジョウタイ</t>
    </rPh>
    <rPh sb="34" eb="36">
      <t>コテイ</t>
    </rPh>
    <phoneticPr fontId="1"/>
  </si>
  <si>
    <t>不要であれば解除してお使いください。</t>
    <rPh sb="0" eb="2">
      <t>フヨウ</t>
    </rPh>
    <rPh sb="6" eb="8">
      <t>カイジョ</t>
    </rPh>
    <rPh sb="11" eb="12">
      <t>ツカ</t>
    </rPh>
    <phoneticPr fontId="1"/>
  </si>
  <si>
    <t>表紙を含め、１2ページのエクセルシートで構成しています。</t>
    <rPh sb="0" eb="2">
      <t>ヒョウシ</t>
    </rPh>
    <rPh sb="3" eb="4">
      <t>フク</t>
    </rPh>
    <rPh sb="20" eb="22">
      <t>コウセイ</t>
    </rPh>
    <phoneticPr fontId="1"/>
  </si>
  <si>
    <t>【改正履歴】</t>
    <rPh sb="1" eb="3">
      <t>カイセイ</t>
    </rPh>
    <rPh sb="3" eb="5">
      <t>リレキ</t>
    </rPh>
    <phoneticPr fontId="1"/>
  </si>
  <si>
    <t>履歴</t>
    <rPh sb="0" eb="2">
      <t>リレキ</t>
    </rPh>
    <phoneticPr fontId="1"/>
  </si>
  <si>
    <t>日付</t>
    <rPh sb="0" eb="2">
      <t>ヒヅケ</t>
    </rPh>
    <phoneticPr fontId="1"/>
  </si>
  <si>
    <t>概要</t>
    <rPh sb="0" eb="2">
      <t>ガイヨウ</t>
    </rPh>
    <phoneticPr fontId="1"/>
  </si>
  <si>
    <t>解消した問題内容</t>
    <rPh sb="0" eb="2">
      <t>カイショウ</t>
    </rPh>
    <rPh sb="4" eb="6">
      <t>モンダイ</t>
    </rPh>
    <rPh sb="6" eb="8">
      <t>ナイヨウ</t>
    </rPh>
    <phoneticPr fontId="1"/>
  </si>
  <si>
    <r>
      <t>startページからendページの間にある「月度（2025年9月～2026年3月の各月）データシート」は</t>
    </r>
    <r>
      <rPr>
        <b/>
        <sz val="12"/>
        <color theme="1"/>
        <rFont val="Yu Gothic"/>
        <family val="3"/>
        <charset val="128"/>
        <scheme val="minor"/>
      </rPr>
      <t>「毎日のデーターを記入するためのページ」</t>
    </r>
    <r>
      <rPr>
        <sz val="12"/>
        <color theme="1"/>
        <rFont val="Yu Gothic"/>
        <family val="3"/>
        <charset val="128"/>
        <scheme val="minor"/>
      </rPr>
      <t>です。</t>
    </r>
    <rPh sb="17" eb="18">
      <t>アイダ</t>
    </rPh>
    <rPh sb="22" eb="24">
      <t>ガツド</t>
    </rPh>
    <rPh sb="29" eb="30">
      <t>ネン</t>
    </rPh>
    <rPh sb="31" eb="32">
      <t>ガツ</t>
    </rPh>
    <rPh sb="37" eb="38">
      <t>ネン</t>
    </rPh>
    <rPh sb="39" eb="40">
      <t>ガツ</t>
    </rPh>
    <rPh sb="41" eb="43">
      <t>カクゲツ</t>
    </rPh>
    <rPh sb="53" eb="55">
      <t>マイニチ</t>
    </rPh>
    <rPh sb="61" eb="63">
      <t>キニュウ</t>
    </rPh>
    <phoneticPr fontId="1"/>
  </si>
  <si>
    <t>月度データー記入シート（2025年9月～2026年2月）</t>
    <rPh sb="0" eb="2">
      <t>ゲツド</t>
    </rPh>
    <rPh sb="6" eb="8">
      <t>キニュウ</t>
    </rPh>
    <rPh sb="16" eb="17">
      <t>ネン</t>
    </rPh>
    <rPh sb="18" eb="19">
      <t>ガツ</t>
    </rPh>
    <rPh sb="24" eb="25">
      <t>ネン</t>
    </rPh>
    <rPh sb="26" eb="27">
      <t>ガツ</t>
    </rPh>
    <phoneticPr fontId="1"/>
  </si>
  <si>
    <t>「月度データー記入シート（2025年9月～2026年2月）」に日々記入した結果は、</t>
    <rPh sb="31" eb="33">
      <t>ヒビ</t>
    </rPh>
    <rPh sb="33" eb="35">
      <t>キニュウ</t>
    </rPh>
    <rPh sb="37" eb="39">
      <t>ケッカ</t>
    </rPh>
    <phoneticPr fontId="1"/>
  </si>
  <si>
    <t>2025年（令和7年）８月度分</t>
    <rPh sb="4" eb="5">
      <t>ネン</t>
    </rPh>
    <rPh sb="6" eb="8">
      <t>レイワ</t>
    </rPh>
    <rPh sb="9" eb="10">
      <t>ネン</t>
    </rPh>
    <rPh sb="12" eb="13">
      <t>ガツ</t>
    </rPh>
    <rPh sb="13" eb="14">
      <t>ド</t>
    </rPh>
    <rPh sb="14" eb="15">
      <t>ブン</t>
    </rPh>
    <phoneticPr fontId="1"/>
  </si>
  <si>
    <t>2025年（令和7年）9月度分</t>
    <rPh sb="4" eb="5">
      <t>ネン</t>
    </rPh>
    <rPh sb="6" eb="8">
      <t>レイワ</t>
    </rPh>
    <rPh sb="9" eb="10">
      <t>ネン</t>
    </rPh>
    <rPh sb="12" eb="13">
      <t>ガツ</t>
    </rPh>
    <rPh sb="13" eb="14">
      <t>ド</t>
    </rPh>
    <rPh sb="14" eb="15">
      <t>ブン</t>
    </rPh>
    <phoneticPr fontId="1"/>
  </si>
  <si>
    <t>2025年（令和7年）10月度分</t>
    <rPh sb="4" eb="5">
      <t>ネン</t>
    </rPh>
    <rPh sb="6" eb="8">
      <t>レイワ</t>
    </rPh>
    <rPh sb="9" eb="10">
      <t>ネン</t>
    </rPh>
    <rPh sb="13" eb="14">
      <t>ガツ</t>
    </rPh>
    <rPh sb="14" eb="15">
      <t>ド</t>
    </rPh>
    <rPh sb="15" eb="16">
      <t>ブン</t>
    </rPh>
    <phoneticPr fontId="1"/>
  </si>
  <si>
    <t>2025年（令和7年）11月度分</t>
    <rPh sb="4" eb="5">
      <t>ネン</t>
    </rPh>
    <rPh sb="6" eb="8">
      <t>レイワ</t>
    </rPh>
    <rPh sb="9" eb="10">
      <t>ネン</t>
    </rPh>
    <rPh sb="13" eb="14">
      <t>ガツ</t>
    </rPh>
    <rPh sb="14" eb="15">
      <t>ド</t>
    </rPh>
    <rPh sb="15" eb="16">
      <t>ブン</t>
    </rPh>
    <phoneticPr fontId="1"/>
  </si>
  <si>
    <t>2025年（令和7年）12月度分</t>
    <rPh sb="4" eb="5">
      <t>ネン</t>
    </rPh>
    <rPh sb="6" eb="8">
      <t>レイワ</t>
    </rPh>
    <rPh sb="9" eb="10">
      <t>ネン</t>
    </rPh>
    <rPh sb="13" eb="14">
      <t>ガツ</t>
    </rPh>
    <rPh sb="14" eb="15">
      <t>ド</t>
    </rPh>
    <rPh sb="15" eb="16">
      <t>ブン</t>
    </rPh>
    <phoneticPr fontId="1"/>
  </si>
  <si>
    <t>2026年（令和8年）1月度分</t>
    <rPh sb="4" eb="5">
      <t>ネン</t>
    </rPh>
    <rPh sb="6" eb="8">
      <t>レイワ</t>
    </rPh>
    <rPh sb="9" eb="10">
      <t>ネン</t>
    </rPh>
    <rPh sb="12" eb="13">
      <t>ガツ</t>
    </rPh>
    <rPh sb="13" eb="14">
      <t>ド</t>
    </rPh>
    <rPh sb="14" eb="15">
      <t>ブン</t>
    </rPh>
    <phoneticPr fontId="1"/>
  </si>
  <si>
    <t>2026年（令和8年）2月度分</t>
    <rPh sb="4" eb="5">
      <t>ネン</t>
    </rPh>
    <rPh sb="6" eb="8">
      <t>レイワ</t>
    </rPh>
    <rPh sb="9" eb="10">
      <t>ネン</t>
    </rPh>
    <rPh sb="12" eb="13">
      <t>ガツ</t>
    </rPh>
    <rPh sb="13" eb="14">
      <t>ド</t>
    </rPh>
    <rPh sb="14" eb="15">
      <t>ブン</t>
    </rPh>
    <phoneticPr fontId="1"/>
  </si>
  <si>
    <t>2026年2月中旬ごろ</t>
    <rPh sb="4" eb="5">
      <t>ネン</t>
    </rPh>
    <rPh sb="6" eb="7">
      <t>ガツ</t>
    </rPh>
    <rPh sb="7" eb="9">
      <t>チュウジュン</t>
    </rPh>
    <phoneticPr fontId="1"/>
  </si>
  <si>
    <t>2025年12月中旬ごろ</t>
    <rPh sb="4" eb="5">
      <t>ネン</t>
    </rPh>
    <rPh sb="7" eb="8">
      <t>ガツ</t>
    </rPh>
    <rPh sb="8" eb="10">
      <t>チュウジュン</t>
    </rPh>
    <phoneticPr fontId="1"/>
  </si>
  <si>
    <t>2025年11月下旬ごろ</t>
    <rPh sb="4" eb="5">
      <t>ネン</t>
    </rPh>
    <rPh sb="7" eb="8">
      <t>ガツ</t>
    </rPh>
    <rPh sb="8" eb="10">
      <t>ゲジュン</t>
    </rPh>
    <phoneticPr fontId="1"/>
  </si>
  <si>
    <t>500.0ｋｍ</t>
    <phoneticPr fontId="1"/>
  </si>
  <si>
    <t>167日</t>
    <rPh sb="3" eb="4">
      <t>ニチ</t>
    </rPh>
    <phoneticPr fontId="1"/>
  </si>
  <si>
    <t>112日</t>
    <rPh sb="3" eb="4">
      <t>ニチ</t>
    </rPh>
    <phoneticPr fontId="1"/>
  </si>
  <si>
    <t>83日</t>
    <rPh sb="2" eb="3">
      <t>ニチ</t>
    </rPh>
    <phoneticPr fontId="1"/>
  </si>
  <si>
    <t>達成レベル別月度</t>
    <rPh sb="0" eb="2">
      <t>タッセイ</t>
    </rPh>
    <rPh sb="5" eb="6">
      <t>ベツ</t>
    </rPh>
    <rPh sb="6" eb="8">
      <t>ゲツド</t>
    </rPh>
    <phoneticPr fontId="1"/>
  </si>
  <si>
    <t>健康・完歩ポイントの月度実績と累計の自動集計表</t>
    <rPh sb="0" eb="2">
      <t>ケンコウ</t>
    </rPh>
    <rPh sb="3" eb="5">
      <t>カンポ</t>
    </rPh>
    <rPh sb="10" eb="11">
      <t>ゲツ</t>
    </rPh>
    <rPh sb="11" eb="12">
      <t>ド</t>
    </rPh>
    <rPh sb="12" eb="14">
      <t>ジッセキ</t>
    </rPh>
    <rPh sb="15" eb="17">
      <t>ルイケイ</t>
    </rPh>
    <rPh sb="18" eb="20">
      <t>ジドウ</t>
    </rPh>
    <rPh sb="20" eb="22">
      <t>シュウケイ</t>
    </rPh>
    <rPh sb="22" eb="23">
      <t>ヒョウ</t>
    </rPh>
    <phoneticPr fontId="1"/>
  </si>
  <si>
    <t>合計「健康・完歩ポイント」の毎日実績の自動集計表</t>
    <rPh sb="0" eb="2">
      <t>ゴウケイ</t>
    </rPh>
    <rPh sb="3" eb="5">
      <t>ケンコウ</t>
    </rPh>
    <rPh sb="6" eb="8">
      <t>カンポ</t>
    </rPh>
    <rPh sb="14" eb="16">
      <t>マイニチ</t>
    </rPh>
    <rPh sb="16" eb="18">
      <t>ジッセキ</t>
    </rPh>
    <rPh sb="19" eb="21">
      <t>ジドウ</t>
    </rPh>
    <rPh sb="21" eb="23">
      <t>シュウケイ</t>
    </rPh>
    <rPh sb="23" eb="24">
      <t>ヒョウ</t>
    </rPh>
    <phoneticPr fontId="1"/>
  </si>
  <si>
    <t>1日分の健康・完歩ポイント</t>
    <rPh sb="2" eb="3">
      <t>ブン</t>
    </rPh>
    <rPh sb="4" eb="6">
      <t>ケンコウ</t>
    </rPh>
    <rPh sb="7" eb="9">
      <t>カンポ</t>
    </rPh>
    <phoneticPr fontId="3"/>
  </si>
  <si>
    <t>2025 健康・完歩チャレンジポイント集計BOOK「表紙」</t>
    <rPh sb="5" eb="7">
      <t>ケンコウ</t>
    </rPh>
    <rPh sb="8" eb="10">
      <t>カンポ</t>
    </rPh>
    <rPh sb="19" eb="21">
      <t>シュウケイ</t>
    </rPh>
    <rPh sb="26" eb="28">
      <t>ヒョウシ</t>
    </rPh>
    <phoneticPr fontId="1"/>
  </si>
  <si>
    <t>改変・変更は禁止です。</t>
    <rPh sb="0" eb="2">
      <t>カイヘン</t>
    </rPh>
    <rPh sb="3" eb="5">
      <t>ヘンコウ</t>
    </rPh>
    <rPh sb="6" eb="8">
      <t>キンシ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</si>
</sst>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0_);[Red]\(0.00\)"/>
    <numFmt numFmtId="179" formatCode="0.000_);[Red]\(0.000\)"/>
    <numFmt numFmtId="180" formatCode="#,##0_);[Red]\(#,##0\)"/>
  </numFmts>
  <fonts count="22">
    <font>
      <sz val="11"/>
      <color theme="1"/>
      <name val="Yu Gothic"/>
      <family val="2"/>
      <scheme val="minor"/>
    </font>
    <font>
      <sz val="6"/>
      <name val="Yu Gothic"/>
      <family val="3"/>
      <charset val="128"/>
      <scheme val="minor"/>
    </font>
    <font>
      <b/>
      <u/>
      <sz val="11"/>
      <name val="ＭＳ Ｐゴシック"/>
      <family val="3"/>
      <charset val="128"/>
    </font>
    <font>
      <sz val="6"/>
      <name val="ＭＳ Ｐゴシック"/>
      <family val="3"/>
      <charset val="128"/>
    </font>
    <font>
      <sz val="11"/>
      <name val="ＭＳ Ｐゴシック"/>
      <family val="3"/>
      <charset val="128"/>
    </font>
    <font>
      <b/>
      <sz val="11"/>
      <color theme="1"/>
      <name val="Yu Gothic"/>
      <family val="3"/>
      <charset val="128"/>
      <scheme val="minor"/>
    </font>
    <font>
      <b/>
      <sz val="16"/>
      <color theme="1"/>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sz val="14"/>
      <color theme="1"/>
      <name val="Yu Gothic"/>
      <family val="2"/>
      <scheme val="minor"/>
    </font>
    <font>
      <b/>
      <sz val="12"/>
      <color theme="1"/>
      <name val="Yu Gothic"/>
      <family val="3"/>
      <charset val="128"/>
      <scheme val="minor"/>
    </font>
    <font>
      <b/>
      <sz val="14"/>
      <color theme="1"/>
      <name val="Yu Gothic"/>
      <family val="3"/>
      <charset val="128"/>
      <scheme val="minor"/>
    </font>
    <font>
      <vertAlign val="subscript"/>
      <sz val="11"/>
      <color theme="1"/>
      <name val="Yu Gothic"/>
      <family val="3"/>
      <charset val="128"/>
      <scheme val="minor"/>
    </font>
    <font>
      <b/>
      <sz val="11"/>
      <name val="Yu Gothic"/>
      <family val="3"/>
      <charset val="128"/>
      <scheme val="minor"/>
    </font>
    <font>
      <b/>
      <sz val="18"/>
      <color theme="1"/>
      <name val="Yu Gothic"/>
      <family val="2"/>
      <scheme val="minor"/>
    </font>
    <font>
      <b/>
      <sz val="16"/>
      <color rgb="FFFF0000"/>
      <name val="Yu Gothic"/>
      <family val="3"/>
      <charset val="128"/>
      <scheme val="minor"/>
    </font>
    <font>
      <b/>
      <sz val="12"/>
      <color theme="1"/>
      <name val="Yu Gothic"/>
      <family val="2"/>
      <scheme val="minor"/>
    </font>
    <font>
      <b/>
      <sz val="12"/>
      <color rgb="FFFF0000"/>
      <name val="Yu Gothic"/>
      <family val="3"/>
      <charset val="128"/>
      <scheme val="minor"/>
    </font>
    <font>
      <b/>
      <sz val="18"/>
      <color theme="1"/>
      <name val="Yu Gothic"/>
      <family val="3"/>
      <charset val="128"/>
      <scheme val="minor"/>
    </font>
    <font>
      <b/>
      <sz val="14"/>
      <color rgb="FFFF0000"/>
      <name val="Yu Gothic"/>
      <family val="3"/>
      <charset val="128"/>
      <scheme val="minor"/>
    </font>
    <font>
      <sz val="11"/>
      <color theme="1"/>
      <name val="Yu Gothic"/>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dotted">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dotted">
        <color auto="1"/>
      </left>
      <right style="medium">
        <color auto="1"/>
      </right>
      <top style="medium">
        <color auto="1"/>
      </top>
      <bottom style="medium">
        <color auto="1"/>
      </bottom>
      <diagonal/>
    </border>
    <border>
      <left style="dotted">
        <color auto="1"/>
      </left>
      <right style="medium">
        <color auto="1"/>
      </right>
      <top style="thin">
        <color auto="1"/>
      </top>
      <bottom style="thin">
        <color auto="1"/>
      </bottom>
      <diagonal/>
    </border>
  </borders>
  <cellStyleXfs count="1">
    <xf numFmtId="0" fontId="0" fillId="0" borderId="0"/>
  </cellStyleXfs>
  <cellXfs count="165">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0" fontId="0" fillId="0" borderId="5" xfId="0" applyBorder="1" applyAlignment="1">
      <alignment horizont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0" xfId="0" applyBorder="1"/>
    <xf numFmtId="0" fontId="0" fillId="0" borderId="16" xfId="0" applyBorder="1"/>
    <xf numFmtId="177" fontId="0" fillId="0" borderId="0" xfId="0" applyNumberFormat="1"/>
    <xf numFmtId="178" fontId="0" fillId="0" borderId="0" xfId="0" applyNumberFormat="1"/>
    <xf numFmtId="0" fontId="2" fillId="0" borderId="0" xfId="0" applyFont="1"/>
    <xf numFmtId="179" fontId="0" fillId="0" borderId="0" xfId="0" applyNumberFormat="1"/>
    <xf numFmtId="56" fontId="0" fillId="0" borderId="1" xfId="0" applyNumberFormat="1" applyBorder="1"/>
    <xf numFmtId="0" fontId="0" fillId="0" borderId="18" xfId="0" applyBorder="1"/>
    <xf numFmtId="0" fontId="0" fillId="0" borderId="21" xfId="0" applyBorder="1"/>
    <xf numFmtId="0" fontId="0" fillId="0" borderId="24" xfId="0" applyBorder="1"/>
    <xf numFmtId="0" fontId="0" fillId="0" borderId="2" xfId="0" applyBorder="1" applyAlignment="1">
      <alignment horizontal="center"/>
    </xf>
    <xf numFmtId="180" fontId="0" fillId="0" borderId="0" xfId="0" applyNumberFormat="1"/>
    <xf numFmtId="180" fontId="2" fillId="0" borderId="0" xfId="0" applyNumberFormat="1" applyFont="1"/>
    <xf numFmtId="180" fontId="0" fillId="0" borderId="1" xfId="0" applyNumberFormat="1" applyBorder="1"/>
    <xf numFmtId="0" fontId="0" fillId="0" borderId="27" xfId="0" applyBorder="1" applyAlignment="1">
      <alignment horizontal="center"/>
    </xf>
    <xf numFmtId="0" fontId="0" fillId="0" borderId="28" xfId="0" applyBorder="1" applyAlignment="1">
      <alignment horizontal="center"/>
    </xf>
    <xf numFmtId="0" fontId="0" fillId="0" borderId="20" xfId="0" applyBorder="1"/>
    <xf numFmtId="0" fontId="0" fillId="0" borderId="28" xfId="0" applyBorder="1"/>
    <xf numFmtId="0" fontId="0" fillId="0" borderId="23" xfId="0" applyBorder="1"/>
    <xf numFmtId="178" fontId="0" fillId="0" borderId="1" xfId="0" applyNumberFormat="1" applyBorder="1" applyAlignment="1">
      <alignment horizontal="left" vertical="top" wrapText="1"/>
    </xf>
    <xf numFmtId="177" fontId="0" fillId="0" borderId="21" xfId="0" applyNumberFormat="1" applyBorder="1" applyAlignment="1">
      <alignment horizontal="left" vertical="top" wrapText="1"/>
    </xf>
    <xf numFmtId="0" fontId="0" fillId="0" borderId="21" xfId="0" applyBorder="1" applyAlignment="1">
      <alignment horizontal="left" vertical="top" wrapText="1"/>
    </xf>
    <xf numFmtId="178" fontId="0" fillId="0" borderId="21" xfId="0" applyNumberFormat="1" applyBorder="1" applyAlignment="1">
      <alignment horizontal="left" vertical="top" wrapText="1"/>
    </xf>
    <xf numFmtId="180" fontId="11" fillId="0" borderId="1" xfId="0" applyNumberFormat="1" applyFont="1" applyBorder="1" applyAlignment="1">
      <alignment horizontal="center" vertical="center"/>
    </xf>
    <xf numFmtId="0" fontId="7" fillId="0" borderId="21" xfId="0" applyFont="1" applyBorder="1" applyAlignment="1">
      <alignment horizontal="center" vertical="center"/>
    </xf>
    <xf numFmtId="0" fontId="8" fillId="0" borderId="21" xfId="0" applyFont="1" applyBorder="1" applyAlignment="1">
      <alignment horizontal="center" vertical="center"/>
    </xf>
    <xf numFmtId="0" fontId="0" fillId="0" borderId="4" xfId="0" applyBorder="1" applyAlignment="1">
      <alignment horizontal="center"/>
    </xf>
    <xf numFmtId="0" fontId="0" fillId="0" borderId="23" xfId="0" applyBorder="1" applyAlignment="1">
      <alignment horizontal="center"/>
    </xf>
    <xf numFmtId="0" fontId="0" fillId="0" borderId="19" xfId="0" applyBorder="1"/>
    <xf numFmtId="0" fontId="8" fillId="0" borderId="21" xfId="0" applyFont="1" applyBorder="1" applyAlignment="1">
      <alignment horizontal="center" vertical="center" wrapText="1"/>
    </xf>
    <xf numFmtId="180" fontId="0" fillId="0" borderId="1" xfId="0" applyNumberFormat="1" applyBorder="1" applyAlignment="1">
      <alignment horizontal="right"/>
    </xf>
    <xf numFmtId="180" fontId="6" fillId="0" borderId="0" xfId="0" applyNumberFormat="1" applyFont="1"/>
    <xf numFmtId="180" fontId="13" fillId="0" borderId="0" xfId="0" applyNumberFormat="1" applyFont="1"/>
    <xf numFmtId="177" fontId="0" fillId="0" borderId="1" xfId="0" applyNumberFormat="1" applyBorder="1"/>
    <xf numFmtId="0" fontId="12" fillId="0" borderId="0" xfId="0" applyFont="1" applyAlignment="1">
      <alignment horizontal="right" vertical="center"/>
    </xf>
    <xf numFmtId="176" fontId="12" fillId="0" borderId="0" xfId="0" applyNumberFormat="1" applyFont="1" applyAlignment="1">
      <alignment horizontal="right" vertical="center"/>
    </xf>
    <xf numFmtId="0" fontId="12" fillId="0" borderId="0" xfId="0" applyFont="1" applyAlignment="1">
      <alignment horizontal="left"/>
    </xf>
    <xf numFmtId="55" fontId="10" fillId="0" borderId="5" xfId="0" applyNumberFormat="1" applyFont="1" applyBorder="1" applyAlignment="1">
      <alignment horizontal="center"/>
    </xf>
    <xf numFmtId="55" fontId="10" fillId="0" borderId="11" xfId="0" applyNumberFormat="1" applyFont="1" applyBorder="1" applyAlignment="1">
      <alignment horizontal="center"/>
    </xf>
    <xf numFmtId="0" fontId="11" fillId="2" borderId="6" xfId="0" applyFont="1" applyFill="1" applyBorder="1" applyAlignment="1">
      <alignment horizontal="center" vertical="center"/>
    </xf>
    <xf numFmtId="176" fontId="11" fillId="0" borderId="3" xfId="0" applyNumberFormat="1" applyFont="1" applyBorder="1" applyAlignment="1">
      <alignment horizontal="center"/>
    </xf>
    <xf numFmtId="0" fontId="12" fillId="0" borderId="0" xfId="0" applyFont="1"/>
    <xf numFmtId="0" fontId="7" fillId="0" borderId="17" xfId="0" applyFont="1" applyBorder="1" applyAlignment="1">
      <alignment horizontal="center"/>
    </xf>
    <xf numFmtId="0" fontId="8" fillId="0" borderId="3" xfId="0" applyFont="1" applyBorder="1" applyAlignment="1">
      <alignment horizontal="center" vertical="center"/>
    </xf>
    <xf numFmtId="0" fontId="8" fillId="0" borderId="3" xfId="0" applyFont="1" applyBorder="1" applyAlignment="1">
      <alignment horizontal="center"/>
    </xf>
    <xf numFmtId="0" fontId="8" fillId="0" borderId="7" xfId="0" applyFont="1" applyBorder="1" applyAlignment="1">
      <alignment horizontal="center"/>
    </xf>
    <xf numFmtId="176" fontId="8" fillId="0" borderId="14" xfId="0" applyNumberFormat="1"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xf numFmtId="0" fontId="8" fillId="0" borderId="14" xfId="0" applyFont="1" applyBorder="1" applyAlignment="1">
      <alignment horizontal="center" vertical="center"/>
    </xf>
    <xf numFmtId="0" fontId="8" fillId="0" borderId="14" xfId="0" applyFont="1" applyBorder="1"/>
    <xf numFmtId="0" fontId="8" fillId="0" borderId="8" xfId="0" applyFont="1" applyBorder="1" applyAlignment="1">
      <alignment horizontal="center"/>
    </xf>
    <xf numFmtId="176" fontId="8" fillId="0" borderId="15" xfId="0" applyNumberFormat="1" applyFont="1" applyBorder="1" applyAlignment="1">
      <alignment horizontal="center" vertical="center"/>
    </xf>
    <xf numFmtId="0" fontId="8" fillId="0" borderId="15" xfId="0" applyFont="1" applyBorder="1" applyAlignment="1">
      <alignment horizontal="center" vertical="center"/>
    </xf>
    <xf numFmtId="0" fontId="8" fillId="0" borderId="15" xfId="0" applyFont="1" applyBorder="1"/>
    <xf numFmtId="180" fontId="0" fillId="3" borderId="1" xfId="0" applyNumberFormat="1" applyFill="1" applyBorder="1" applyProtection="1">
      <protection locked="0"/>
    </xf>
    <xf numFmtId="180" fontId="0" fillId="0" borderId="1" xfId="0" applyNumberFormat="1" applyBorder="1" applyProtection="1">
      <protection locked="0"/>
    </xf>
    <xf numFmtId="177" fontId="0" fillId="3" borderId="21" xfId="0" applyNumberFormat="1" applyFill="1" applyBorder="1" applyProtection="1">
      <protection locked="0"/>
    </xf>
    <xf numFmtId="0" fontId="0" fillId="0" borderId="1" xfId="0" applyBorder="1" applyProtection="1">
      <protection locked="0"/>
    </xf>
    <xf numFmtId="177" fontId="0" fillId="3" borderId="1" xfId="0" applyNumberFormat="1" applyFill="1" applyBorder="1" applyProtection="1">
      <protection locked="0"/>
    </xf>
    <xf numFmtId="177" fontId="4" fillId="3" borderId="1" xfId="0" applyNumberFormat="1" applyFont="1" applyFill="1" applyBorder="1" applyProtection="1">
      <protection locked="0"/>
    </xf>
    <xf numFmtId="177" fontId="0" fillId="3" borderId="18" xfId="0" applyNumberFormat="1" applyFill="1" applyBorder="1" applyProtection="1">
      <protection locked="0"/>
    </xf>
    <xf numFmtId="177" fontId="0" fillId="0" borderId="1" xfId="0" applyNumberFormat="1" applyBorder="1" applyProtection="1">
      <protection locked="0"/>
    </xf>
    <xf numFmtId="0" fontId="8" fillId="0" borderId="3" xfId="0" applyFont="1" applyBorder="1" applyAlignment="1">
      <alignment horizontal="center" vertical="center" shrinkToFit="1"/>
    </xf>
    <xf numFmtId="55" fontId="10" fillId="0" borderId="29" xfId="0" applyNumberFormat="1" applyFont="1" applyBorder="1" applyAlignment="1">
      <alignment horizontal="center"/>
    </xf>
    <xf numFmtId="0" fontId="0" fillId="0" borderId="3" xfId="0" applyBorder="1" applyAlignment="1">
      <alignment horizontal="center"/>
    </xf>
    <xf numFmtId="0" fontId="0" fillId="0" borderId="22" xfId="0" applyBorder="1"/>
    <xf numFmtId="0" fontId="5" fillId="0" borderId="0" xfId="0" applyFont="1"/>
    <xf numFmtId="56" fontId="0" fillId="0" borderId="30" xfId="0" applyNumberFormat="1" applyBorder="1"/>
    <xf numFmtId="0" fontId="12" fillId="0" borderId="0" xfId="0" applyFont="1" applyAlignment="1">
      <alignment horizontal="right" vertical="center" shrinkToFit="1"/>
    </xf>
    <xf numFmtId="0" fontId="5" fillId="0" borderId="0" xfId="0" applyFont="1" applyAlignment="1">
      <alignment horizontal="right" vertical="center" wrapText="1" shrinkToFit="1"/>
    </xf>
    <xf numFmtId="0" fontId="5" fillId="0" borderId="0" xfId="0" applyFont="1" applyAlignment="1">
      <alignment horizontal="center" vertical="center"/>
    </xf>
    <xf numFmtId="180" fontId="0" fillId="0" borderId="0" xfId="0" applyNumberFormat="1" applyAlignment="1">
      <alignment horizontal="right"/>
    </xf>
    <xf numFmtId="180" fontId="0" fillId="2" borderId="1" xfId="0" applyNumberFormat="1" applyFill="1" applyBorder="1"/>
    <xf numFmtId="180" fontId="0" fillId="2" borderId="1" xfId="0" applyNumberFormat="1" applyFill="1" applyBorder="1" applyProtection="1">
      <protection locked="0"/>
    </xf>
    <xf numFmtId="176" fontId="0" fillId="0" borderId="1" xfId="0" applyNumberFormat="1" applyBorder="1"/>
    <xf numFmtId="176" fontId="5" fillId="0" borderId="1" xfId="0" applyNumberFormat="1" applyFont="1" applyBorder="1"/>
    <xf numFmtId="176" fontId="7" fillId="0" borderId="5" xfId="0" applyNumberFormat="1" applyFont="1" applyBorder="1"/>
    <xf numFmtId="176" fontId="7" fillId="0" borderId="16" xfId="0" applyNumberFormat="1" applyFont="1" applyBorder="1"/>
    <xf numFmtId="176" fontId="7" fillId="2" borderId="6" xfId="0" applyNumberFormat="1" applyFont="1" applyFill="1" applyBorder="1"/>
    <xf numFmtId="176" fontId="7" fillId="0" borderId="11" xfId="0" applyNumberFormat="1" applyFont="1" applyBorder="1"/>
    <xf numFmtId="176" fontId="7" fillId="0" borderId="10" xfId="0" applyNumberFormat="1" applyFont="1" applyBorder="1"/>
    <xf numFmtId="176" fontId="7" fillId="2" borderId="12" xfId="0" applyNumberFormat="1" applyFont="1" applyFill="1" applyBorder="1"/>
    <xf numFmtId="176" fontId="7" fillId="0" borderId="17" xfId="0" applyNumberFormat="1" applyFont="1" applyBorder="1"/>
    <xf numFmtId="0" fontId="15" fillId="0" borderId="0" xfId="0" applyFont="1"/>
    <xf numFmtId="0" fontId="16" fillId="0" borderId="0" xfId="0" applyFont="1"/>
    <xf numFmtId="0" fontId="0" fillId="0" borderId="0" xfId="0" applyAlignment="1">
      <alignment horizontal="right"/>
    </xf>
    <xf numFmtId="0" fontId="8" fillId="0" borderId="0" xfId="0" applyFont="1"/>
    <xf numFmtId="0" fontId="7" fillId="0" borderId="0" xfId="0" applyFont="1"/>
    <xf numFmtId="0" fontId="7" fillId="0" borderId="0" xfId="0" applyFont="1" applyAlignment="1">
      <alignment horizontal="right"/>
    </xf>
    <xf numFmtId="0" fontId="8" fillId="0" borderId="0" xfId="0" applyFont="1" applyAlignment="1">
      <alignment horizontal="right"/>
    </xf>
    <xf numFmtId="0" fontId="6" fillId="0" borderId="0" xfId="0" applyFont="1"/>
    <xf numFmtId="0" fontId="17" fillId="0" borderId="0" xfId="0" applyFont="1"/>
    <xf numFmtId="0" fontId="0" fillId="0" borderId="27" xfId="0" applyBorder="1"/>
    <xf numFmtId="176" fontId="7" fillId="0" borderId="9" xfId="0" applyNumberFormat="1" applyFont="1" applyBorder="1"/>
    <xf numFmtId="176" fontId="7" fillId="0" borderId="32" xfId="0" applyNumberFormat="1" applyFont="1" applyBorder="1"/>
    <xf numFmtId="176" fontId="7" fillId="0" borderId="31" xfId="0" applyNumberFormat="1" applyFont="1" applyBorder="1"/>
    <xf numFmtId="180" fontId="11" fillId="0" borderId="0" xfId="0" applyNumberFormat="1" applyFont="1"/>
    <xf numFmtId="0" fontId="18" fillId="0" borderId="0" xfId="0" applyFont="1"/>
    <xf numFmtId="0" fontId="11" fillId="0" borderId="1" xfId="0" applyFont="1" applyBorder="1"/>
    <xf numFmtId="180" fontId="11" fillId="0" borderId="1" xfId="0" applyNumberFormat="1" applyFont="1" applyBorder="1"/>
    <xf numFmtId="0" fontId="11" fillId="0" borderId="22" xfId="0" applyFont="1" applyBorder="1"/>
    <xf numFmtId="0" fontId="18" fillId="0" borderId="1" xfId="0" applyFont="1" applyBorder="1" applyAlignment="1">
      <alignment vertical="center"/>
    </xf>
    <xf numFmtId="0" fontId="18" fillId="0" borderId="1" xfId="0" applyFont="1" applyBorder="1" applyAlignment="1">
      <alignment horizontal="center"/>
    </xf>
    <xf numFmtId="0" fontId="19" fillId="0" borderId="0" xfId="0" applyFont="1"/>
    <xf numFmtId="178" fontId="0" fillId="3" borderId="1" xfId="0" applyNumberFormat="1" applyFill="1" applyBorder="1"/>
    <xf numFmtId="178" fontId="12" fillId="0" borderId="0" xfId="0" applyNumberFormat="1" applyFont="1"/>
    <xf numFmtId="0" fontId="20" fillId="0" borderId="0" xfId="0" applyFont="1" applyAlignment="1">
      <alignment horizontal="right"/>
    </xf>
    <xf numFmtId="0" fontId="0" fillId="3" borderId="1" xfId="0" applyFill="1" applyBorder="1" applyAlignment="1" applyProtection="1">
      <alignment shrinkToFit="1"/>
      <protection locked="0"/>
    </xf>
    <xf numFmtId="0" fontId="11" fillId="4" borderId="1" xfId="0" applyFont="1" applyFill="1" applyBorder="1" applyAlignment="1">
      <alignment horizontal="center" vertical="center"/>
    </xf>
    <xf numFmtId="178" fontId="11" fillId="4" borderId="1" xfId="0" applyNumberFormat="1" applyFont="1" applyFill="1" applyBorder="1" applyAlignment="1">
      <alignment horizontal="center" vertical="center" shrinkToFit="1"/>
    </xf>
    <xf numFmtId="0" fontId="12" fillId="4" borderId="1" xfId="0" applyFont="1" applyFill="1" applyBorder="1" applyAlignment="1">
      <alignment horizontal="center" vertical="center"/>
    </xf>
    <xf numFmtId="178" fontId="11" fillId="4" borderId="1" xfId="0" applyNumberFormat="1" applyFont="1" applyFill="1" applyBorder="1" applyAlignment="1">
      <alignment horizontal="center" vertical="center" wrapText="1" shrinkToFit="1"/>
    </xf>
    <xf numFmtId="0" fontId="9" fillId="0" borderId="0" xfId="0" applyFont="1"/>
    <xf numFmtId="0" fontId="21" fillId="0" borderId="0" xfId="0" applyFont="1"/>
    <xf numFmtId="0" fontId="0" fillId="0" borderId="0" xfId="0" applyProtection="1">
      <protection locked="0"/>
    </xf>
    <xf numFmtId="0" fontId="14" fillId="2" borderId="18" xfId="0" applyFont="1" applyFill="1" applyBorder="1" applyAlignment="1">
      <alignment vertical="center" wrapText="1"/>
    </xf>
    <xf numFmtId="0" fontId="14" fillId="2" borderId="24" xfId="0" applyFont="1" applyFill="1" applyBorder="1" applyAlignment="1">
      <alignment vertical="center" wrapText="1"/>
    </xf>
    <xf numFmtId="0" fontId="14" fillId="2" borderId="21" xfId="0" applyFont="1" applyFill="1" applyBorder="1" applyAlignment="1">
      <alignment vertical="center" wrapText="1"/>
    </xf>
    <xf numFmtId="0" fontId="6" fillId="0" borderId="1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1" xfId="0" applyFont="1" applyBorder="1" applyAlignment="1">
      <alignment horizontal="center" vertical="center" wrapText="1"/>
    </xf>
    <xf numFmtId="0" fontId="14" fillId="2" borderId="1" xfId="0" applyFont="1" applyFill="1" applyBorder="1" applyAlignment="1">
      <alignment vertical="center" wrapText="1"/>
    </xf>
    <xf numFmtId="0" fontId="5" fillId="0" borderId="18" xfId="0" applyFont="1" applyBorder="1" applyAlignment="1">
      <alignment wrapText="1"/>
    </xf>
    <xf numFmtId="0" fontId="5" fillId="0" borderId="24" xfId="0" applyFont="1" applyBorder="1" applyAlignment="1">
      <alignment wrapText="1"/>
    </xf>
    <xf numFmtId="0" fontId="5" fillId="0" borderId="21" xfId="0" applyFont="1" applyBorder="1" applyAlignment="1">
      <alignment wrapText="1"/>
    </xf>
    <xf numFmtId="0" fontId="5" fillId="0" borderId="27" xfId="0" applyFont="1" applyBorder="1" applyAlignment="1">
      <alignment wrapText="1"/>
    </xf>
    <xf numFmtId="0" fontId="5" fillId="0" borderId="2"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0" fillId="0" borderId="26" xfId="0" applyBorder="1" applyAlignment="1">
      <alignment horizontal="center"/>
    </xf>
    <xf numFmtId="0" fontId="0" fillId="0" borderId="20" xfId="0" applyBorder="1" applyAlignment="1">
      <alignment horizontal="center"/>
    </xf>
    <xf numFmtId="180" fontId="6" fillId="2" borderId="26" xfId="0" applyNumberFormat="1" applyFont="1" applyFill="1" applyBorder="1" applyAlignment="1">
      <alignment horizontal="center" vertical="center"/>
    </xf>
    <xf numFmtId="0" fontId="6" fillId="2" borderId="19" xfId="0" applyFont="1" applyFill="1" applyBorder="1" applyAlignment="1">
      <alignment vertical="center"/>
    </xf>
    <xf numFmtId="0" fontId="6" fillId="2" borderId="27" xfId="0" applyFont="1" applyFill="1" applyBorder="1" applyAlignment="1">
      <alignment vertical="center"/>
    </xf>
    <xf numFmtId="0" fontId="6" fillId="2" borderId="0" xfId="0" applyFont="1" applyFill="1" applyAlignment="1">
      <alignment vertical="center"/>
    </xf>
    <xf numFmtId="0" fontId="12" fillId="4" borderId="2" xfId="0" applyFont="1" applyFill="1" applyBorder="1" applyAlignment="1">
      <alignment horizontal="center"/>
    </xf>
    <xf numFmtId="0" fontId="12" fillId="4" borderId="25" xfId="0" applyFont="1" applyFill="1" applyBorder="1" applyAlignment="1">
      <alignment horizont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22" xfId="0" applyFont="1" applyFill="1" applyBorder="1" applyAlignment="1">
      <alignment horizontal="center" vertical="center"/>
    </xf>
    <xf numFmtId="178" fontId="11" fillId="4" borderId="2" xfId="0" applyNumberFormat="1" applyFont="1" applyFill="1" applyBorder="1" applyAlignment="1">
      <alignment horizontal="center" vertical="center"/>
    </xf>
    <xf numFmtId="180" fontId="6" fillId="2" borderId="24" xfId="0" applyNumberFormat="1" applyFont="1" applyFill="1" applyBorder="1" applyAlignment="1">
      <alignment horizontal="center" vertical="top" wrapText="1"/>
    </xf>
    <xf numFmtId="0" fontId="6" fillId="0" borderId="21" xfId="0" applyFont="1" applyBorder="1" applyAlignment="1">
      <alignment horizontal="center" vertical="top" wrapText="1"/>
    </xf>
    <xf numFmtId="180" fontId="9" fillId="4" borderId="18" xfId="0" applyNumberFormat="1" applyFont="1" applyFill="1" applyBorder="1" applyAlignment="1">
      <alignment horizontal="center" vertical="top" wrapText="1"/>
    </xf>
    <xf numFmtId="0" fontId="9" fillId="4" borderId="21" xfId="0" applyFont="1" applyFill="1" applyBorder="1" applyAlignment="1">
      <alignment horizontal="center" vertical="top" wrapText="1"/>
    </xf>
    <xf numFmtId="180" fontId="10" fillId="0" borderId="26"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22" xfId="0" applyFont="1" applyFill="1" applyBorder="1" applyAlignment="1">
      <alignment horizontal="center" vertical="center"/>
    </xf>
    <xf numFmtId="178" fontId="12" fillId="4" borderId="2" xfId="0" applyNumberFormat="1" applyFont="1" applyFill="1" applyBorder="1" applyAlignment="1">
      <alignment horizontal="center" vertical="center"/>
    </xf>
    <xf numFmtId="180" fontId="9" fillId="4" borderId="18" xfId="0" applyNumberFormat="1" applyFont="1" applyFill="1" applyBorder="1" applyAlignment="1">
      <alignment horizontal="center" vertical="center" wrapText="1"/>
    </xf>
    <xf numFmtId="0" fontId="9" fillId="4" borderId="2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健康・完歩ポイントの月度実績と累計の推移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月度集計シート!$C$4</c:f>
              <c:strCache>
                <c:ptCount val="1"/>
                <c:pt idx="0">
                  <c:v>歩数ポイント</c:v>
                </c:pt>
              </c:strCache>
            </c:strRef>
          </c:tx>
          <c:spPr>
            <a:solidFill>
              <a:schemeClr val="accent1"/>
            </a:solidFill>
            <a:ln>
              <a:noFill/>
            </a:ln>
            <a:effectLst/>
          </c:spPr>
          <c:invertIfNegative val="0"/>
          <c:cat>
            <c:numRef>
              <c:f>月度集計シート!$B$5:$B$10</c:f>
              <c:numCache>
                <c:formatCode>yyyy"年"m"月"</c:formatCode>
                <c:ptCount val="6"/>
                <c:pt idx="0">
                  <c:v>45901</c:v>
                </c:pt>
                <c:pt idx="1">
                  <c:v>45931</c:v>
                </c:pt>
                <c:pt idx="2">
                  <c:v>45962</c:v>
                </c:pt>
                <c:pt idx="3">
                  <c:v>45992</c:v>
                </c:pt>
                <c:pt idx="4">
                  <c:v>46023</c:v>
                </c:pt>
                <c:pt idx="5">
                  <c:v>46054</c:v>
                </c:pt>
              </c:numCache>
            </c:numRef>
          </c:cat>
          <c:val>
            <c:numRef>
              <c:f>月度集計シート!$C$5:$C$10</c:f>
              <c:numCache>
                <c:formatCode>#,##0_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810-4B9B-AEC1-99870E6FFA15}"/>
            </c:ext>
          </c:extLst>
        </c:ser>
        <c:ser>
          <c:idx val="1"/>
          <c:order val="1"/>
          <c:tx>
            <c:strRef>
              <c:f>月度集計シート!$D$4</c:f>
              <c:strCache>
                <c:ptCount val="1"/>
                <c:pt idx="0">
                  <c:v>健康ポイント</c:v>
                </c:pt>
              </c:strCache>
            </c:strRef>
          </c:tx>
          <c:spPr>
            <a:solidFill>
              <a:schemeClr val="accent2"/>
            </a:solidFill>
            <a:ln>
              <a:noFill/>
            </a:ln>
            <a:effectLst/>
          </c:spPr>
          <c:invertIfNegative val="0"/>
          <c:cat>
            <c:numRef>
              <c:f>月度集計シート!$B$5:$B$10</c:f>
              <c:numCache>
                <c:formatCode>yyyy"年"m"月"</c:formatCode>
                <c:ptCount val="6"/>
                <c:pt idx="0">
                  <c:v>45901</c:v>
                </c:pt>
                <c:pt idx="1">
                  <c:v>45931</c:v>
                </c:pt>
                <c:pt idx="2">
                  <c:v>45962</c:v>
                </c:pt>
                <c:pt idx="3">
                  <c:v>45992</c:v>
                </c:pt>
                <c:pt idx="4">
                  <c:v>46023</c:v>
                </c:pt>
                <c:pt idx="5">
                  <c:v>46054</c:v>
                </c:pt>
              </c:numCache>
            </c:numRef>
          </c:cat>
          <c:val>
            <c:numRef>
              <c:f>月度集計シート!$D$5:$D$10</c:f>
              <c:numCache>
                <c:formatCode>#,##0_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810-4B9B-AEC1-99870E6FFA15}"/>
            </c:ext>
          </c:extLst>
        </c:ser>
        <c:ser>
          <c:idx val="2"/>
          <c:order val="2"/>
          <c:tx>
            <c:strRef>
              <c:f>月度集計シート!$E$4</c:f>
              <c:strCache>
                <c:ptCount val="1"/>
                <c:pt idx="0">
                  <c:v>月度合計ポイント</c:v>
                </c:pt>
              </c:strCache>
            </c:strRef>
          </c:tx>
          <c:spPr>
            <a:solidFill>
              <a:schemeClr val="accent3"/>
            </a:solidFill>
            <a:ln>
              <a:noFill/>
            </a:ln>
            <a:effectLst/>
          </c:spPr>
          <c:invertIfNegative val="0"/>
          <c:cat>
            <c:numRef>
              <c:f>月度集計シート!$B$5:$B$10</c:f>
              <c:numCache>
                <c:formatCode>yyyy"年"m"月"</c:formatCode>
                <c:ptCount val="6"/>
                <c:pt idx="0">
                  <c:v>45901</c:v>
                </c:pt>
                <c:pt idx="1">
                  <c:v>45931</c:v>
                </c:pt>
                <c:pt idx="2">
                  <c:v>45962</c:v>
                </c:pt>
                <c:pt idx="3">
                  <c:v>45992</c:v>
                </c:pt>
                <c:pt idx="4">
                  <c:v>46023</c:v>
                </c:pt>
                <c:pt idx="5">
                  <c:v>46054</c:v>
                </c:pt>
              </c:numCache>
            </c:numRef>
          </c:cat>
          <c:val>
            <c:numRef>
              <c:f>月度集計シート!$E$5:$E$10</c:f>
              <c:numCache>
                <c:formatCode>#,##0_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F810-4B9B-AEC1-99870E6FFA15}"/>
            </c:ext>
          </c:extLst>
        </c:ser>
        <c:ser>
          <c:idx val="3"/>
          <c:order val="3"/>
          <c:tx>
            <c:strRef>
              <c:f>月度集計シート!$F$4</c:f>
              <c:strCache>
                <c:ptCount val="1"/>
                <c:pt idx="0">
                  <c:v>月度累計ポイント</c:v>
                </c:pt>
              </c:strCache>
            </c:strRef>
          </c:tx>
          <c:spPr>
            <a:solidFill>
              <a:schemeClr val="accent4"/>
            </a:solidFill>
            <a:ln>
              <a:noFill/>
            </a:ln>
            <a:effectLst/>
          </c:spPr>
          <c:invertIfNegative val="0"/>
          <c:cat>
            <c:numRef>
              <c:f>月度集計シート!$B$5:$B$10</c:f>
              <c:numCache>
                <c:formatCode>yyyy"年"m"月"</c:formatCode>
                <c:ptCount val="6"/>
                <c:pt idx="0">
                  <c:v>45901</c:v>
                </c:pt>
                <c:pt idx="1">
                  <c:v>45931</c:v>
                </c:pt>
                <c:pt idx="2">
                  <c:v>45962</c:v>
                </c:pt>
                <c:pt idx="3">
                  <c:v>45992</c:v>
                </c:pt>
                <c:pt idx="4">
                  <c:v>46023</c:v>
                </c:pt>
                <c:pt idx="5">
                  <c:v>46054</c:v>
                </c:pt>
              </c:numCache>
            </c:numRef>
          </c:cat>
          <c:val>
            <c:numRef>
              <c:f>月度集計シート!$F$5:$F$10</c:f>
              <c:numCache>
                <c:formatCode>#,##0_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F810-4B9B-AEC1-99870E6FFA15}"/>
            </c:ext>
          </c:extLst>
        </c:ser>
        <c:dLbls>
          <c:showLegendKey val="0"/>
          <c:showVal val="0"/>
          <c:showCatName val="0"/>
          <c:showSerName val="0"/>
          <c:showPercent val="0"/>
          <c:showBubbleSize val="0"/>
        </c:dLbls>
        <c:gapWidth val="219"/>
        <c:overlap val="-27"/>
        <c:axId val="750936495"/>
        <c:axId val="750935055"/>
      </c:barChart>
      <c:dateAx>
        <c:axId val="750936495"/>
        <c:scaling>
          <c:orientation val="minMax"/>
        </c:scaling>
        <c:delete val="0"/>
        <c:axPos val="b"/>
        <c:numFmt formatCode="yyyy&quot;年&quot;m&quot;月&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0935055"/>
        <c:crosses val="autoZero"/>
        <c:auto val="1"/>
        <c:lblOffset val="100"/>
        <c:baseTimeUnit val="months"/>
      </c:dateAx>
      <c:valAx>
        <c:axId val="750935055"/>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0936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i="0" baseline="0"/>
              <a:t>合計「健康・完歩ポイント」の実績推移と目標</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毎日集計シート!$O$3</c:f>
              <c:strCache>
                <c:ptCount val="1"/>
                <c:pt idx="0">
                  <c:v>合計ポイント</c:v>
                </c:pt>
              </c:strCache>
            </c:strRef>
          </c:tx>
          <c:spPr>
            <a:solidFill>
              <a:schemeClr val="accent1"/>
            </a:solidFill>
            <a:ln>
              <a:noFill/>
            </a:ln>
            <a:effectLst/>
          </c:spPr>
          <c:invertIfNegative val="0"/>
          <c:cat>
            <c:strRef>
              <c:f>毎日集計シート!$N$4:$N$16</c:f>
              <c:strCache>
                <c:ptCount val="13"/>
                <c:pt idx="3">
                  <c:v>9月度</c:v>
                </c:pt>
                <c:pt idx="4">
                  <c:v>10月度</c:v>
                </c:pt>
                <c:pt idx="5">
                  <c:v>11月度</c:v>
                </c:pt>
                <c:pt idx="6">
                  <c:v>12月度</c:v>
                </c:pt>
                <c:pt idx="7">
                  <c:v>1月度</c:v>
                </c:pt>
                <c:pt idx="8">
                  <c:v>2月度</c:v>
                </c:pt>
                <c:pt idx="9">
                  <c:v>達成ポイント</c:v>
                </c:pt>
                <c:pt idx="10">
                  <c:v>181日＊初級</c:v>
                </c:pt>
                <c:pt idx="11">
                  <c:v>181日＊中級</c:v>
                </c:pt>
                <c:pt idx="12">
                  <c:v>181日＊上級</c:v>
                </c:pt>
              </c:strCache>
            </c:strRef>
          </c:cat>
          <c:val>
            <c:numRef>
              <c:f>毎日集計シート!$O$4:$O$16</c:f>
              <c:numCache>
                <c:formatCode>General</c:formatCode>
                <c:ptCount val="13"/>
                <c:pt idx="3" formatCode="#,##0_);[Red]\(#,##0\)">
                  <c:v>0</c:v>
                </c:pt>
                <c:pt idx="4" formatCode="#,##0_);[Red]\(#,##0\)">
                  <c:v>0</c:v>
                </c:pt>
                <c:pt idx="5" formatCode="#,##0_);[Red]\(#,##0\)">
                  <c:v>0</c:v>
                </c:pt>
                <c:pt idx="6" formatCode="#,##0_);[Red]\(#,##0\)">
                  <c:v>0</c:v>
                </c:pt>
                <c:pt idx="7" formatCode="#,##0_);[Red]\(#,##0\)">
                  <c:v>0</c:v>
                </c:pt>
                <c:pt idx="8" formatCode="#,##0_);[Red]\(#,##0\)">
                  <c:v>0</c:v>
                </c:pt>
                <c:pt idx="9" formatCode="#,##0_ ">
                  <c:v>833333</c:v>
                </c:pt>
                <c:pt idx="10" formatCode="#,##0_ ">
                  <c:v>905000</c:v>
                </c:pt>
                <c:pt idx="11" formatCode="#,##0_ ">
                  <c:v>1357500</c:v>
                </c:pt>
                <c:pt idx="12" formatCode="#,##0_ ">
                  <c:v>1810000</c:v>
                </c:pt>
              </c:numCache>
            </c:numRef>
          </c:val>
          <c:extLst>
            <c:ext xmlns:c16="http://schemas.microsoft.com/office/drawing/2014/chart" uri="{C3380CC4-5D6E-409C-BE32-E72D297353CC}">
              <c16:uniqueId val="{00000000-743B-41CB-A8F3-9271648D98C2}"/>
            </c:ext>
          </c:extLst>
        </c:ser>
        <c:ser>
          <c:idx val="1"/>
          <c:order val="1"/>
          <c:tx>
            <c:strRef>
              <c:f>毎日集計シート!$P$3</c:f>
              <c:strCache>
                <c:ptCount val="1"/>
                <c:pt idx="0">
                  <c:v>月度累計ポイント</c:v>
                </c:pt>
              </c:strCache>
            </c:strRef>
          </c:tx>
          <c:spPr>
            <a:solidFill>
              <a:schemeClr val="accent2"/>
            </a:solidFill>
            <a:ln>
              <a:noFill/>
            </a:ln>
            <a:effectLst/>
          </c:spPr>
          <c:invertIfNegative val="0"/>
          <c:cat>
            <c:strRef>
              <c:f>毎日集計シート!$N$4:$N$16</c:f>
              <c:strCache>
                <c:ptCount val="13"/>
                <c:pt idx="3">
                  <c:v>9月度</c:v>
                </c:pt>
                <c:pt idx="4">
                  <c:v>10月度</c:v>
                </c:pt>
                <c:pt idx="5">
                  <c:v>11月度</c:v>
                </c:pt>
                <c:pt idx="6">
                  <c:v>12月度</c:v>
                </c:pt>
                <c:pt idx="7">
                  <c:v>1月度</c:v>
                </c:pt>
                <c:pt idx="8">
                  <c:v>2月度</c:v>
                </c:pt>
                <c:pt idx="9">
                  <c:v>達成ポイント</c:v>
                </c:pt>
                <c:pt idx="10">
                  <c:v>181日＊初級</c:v>
                </c:pt>
                <c:pt idx="11">
                  <c:v>181日＊中級</c:v>
                </c:pt>
                <c:pt idx="12">
                  <c:v>181日＊上級</c:v>
                </c:pt>
              </c:strCache>
            </c:strRef>
          </c:cat>
          <c:val>
            <c:numRef>
              <c:f>毎日集計シート!$P$4:$P$16</c:f>
              <c:numCache>
                <c:formatCode>General</c:formatCode>
                <c:ptCount val="13"/>
                <c:pt idx="3">
                  <c:v>0</c:v>
                </c:pt>
                <c:pt idx="4">
                  <c:v>0</c:v>
                </c:pt>
                <c:pt idx="5">
                  <c:v>0</c:v>
                </c:pt>
                <c:pt idx="6">
                  <c:v>0</c:v>
                </c:pt>
                <c:pt idx="7">
                  <c:v>0</c:v>
                </c:pt>
                <c:pt idx="8">
                  <c:v>0</c:v>
                </c:pt>
              </c:numCache>
            </c:numRef>
          </c:val>
          <c:extLst>
            <c:ext xmlns:c16="http://schemas.microsoft.com/office/drawing/2014/chart" uri="{C3380CC4-5D6E-409C-BE32-E72D297353CC}">
              <c16:uniqueId val="{00000001-743B-41CB-A8F3-9271648D98C2}"/>
            </c:ext>
          </c:extLst>
        </c:ser>
        <c:dLbls>
          <c:showLegendKey val="0"/>
          <c:showVal val="0"/>
          <c:showCatName val="0"/>
          <c:showSerName val="0"/>
          <c:showPercent val="0"/>
          <c:showBubbleSize val="0"/>
        </c:dLbls>
        <c:gapWidth val="219"/>
        <c:overlap val="-27"/>
        <c:axId val="1771662912"/>
        <c:axId val="1771660992"/>
      </c:barChart>
      <c:catAx>
        <c:axId val="177166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71660992"/>
        <c:crosses val="autoZero"/>
        <c:auto val="1"/>
        <c:lblAlgn val="ctr"/>
        <c:lblOffset val="100"/>
        <c:noMultiLvlLbl val="0"/>
      </c:catAx>
      <c:valAx>
        <c:axId val="1771660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7166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671512</xdr:colOff>
      <xdr:row>22</xdr:row>
      <xdr:rowOff>233362</xdr:rowOff>
    </xdr:from>
    <xdr:to>
      <xdr:col>7</xdr:col>
      <xdr:colOff>19050</xdr:colOff>
      <xdr:row>48</xdr:row>
      <xdr:rowOff>0</xdr:rowOff>
    </xdr:to>
    <xdr:graphicFrame macro="">
      <xdr:nvGraphicFramePr>
        <xdr:cNvPr id="2" name="グラフ 1">
          <a:extLst>
            <a:ext uri="{FF2B5EF4-FFF2-40B4-BE49-F238E27FC236}">
              <a16:creationId xmlns:a16="http://schemas.microsoft.com/office/drawing/2014/main" id="{8599850B-CE94-438D-FB12-F1CA971ECA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14286</xdr:colOff>
      <xdr:row>16</xdr:row>
      <xdr:rowOff>233362</xdr:rowOff>
    </xdr:from>
    <xdr:to>
      <xdr:col>21</xdr:col>
      <xdr:colOff>9525</xdr:colOff>
      <xdr:row>39</xdr:row>
      <xdr:rowOff>219075</xdr:rowOff>
    </xdr:to>
    <xdr:graphicFrame macro="">
      <xdr:nvGraphicFramePr>
        <xdr:cNvPr id="3" name="グラフ 2">
          <a:extLst>
            <a:ext uri="{FF2B5EF4-FFF2-40B4-BE49-F238E27FC236}">
              <a16:creationId xmlns:a16="http://schemas.microsoft.com/office/drawing/2014/main" id="{156F70F3-4873-FEF1-21AF-F9AA07E507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B345-436A-4AC2-A77F-68D0B84546FD}">
  <dimension ref="B1:L48"/>
  <sheetViews>
    <sheetView tabSelected="1" workbookViewId="0">
      <selection activeCell="K19" sqref="K19"/>
    </sheetView>
  </sheetViews>
  <sheetFormatPr defaultRowHeight="18.75"/>
  <sheetData>
    <row r="1" spans="2:5" ht="33" customHeight="1">
      <c r="B1" s="100" t="s">
        <v>106</v>
      </c>
      <c r="D1" s="100"/>
    </row>
    <row r="2" spans="2:5" ht="30">
      <c r="B2" s="50"/>
      <c r="D2" s="113" t="s">
        <v>144</v>
      </c>
    </row>
    <row r="3" spans="2:5" ht="24">
      <c r="B3" s="50"/>
    </row>
    <row r="4" spans="2:5" ht="25.5">
      <c r="B4" s="100" t="s">
        <v>107</v>
      </c>
    </row>
    <row r="5" spans="2:5" ht="19.5">
      <c r="B5" s="95" t="s">
        <v>76</v>
      </c>
      <c r="C5" s="96" t="s">
        <v>60</v>
      </c>
    </row>
    <row r="6" spans="2:5" ht="19.5">
      <c r="B6" s="95"/>
      <c r="C6" s="96" t="s">
        <v>117</v>
      </c>
    </row>
    <row r="7" spans="2:5" ht="19.5">
      <c r="B7" s="95" t="s">
        <v>77</v>
      </c>
      <c r="C7" s="96" t="s">
        <v>123</v>
      </c>
    </row>
    <row r="8" spans="2:5" ht="19.5">
      <c r="B8" s="95" t="s">
        <v>78</v>
      </c>
      <c r="C8" s="96" t="s">
        <v>80</v>
      </c>
    </row>
    <row r="9" spans="2:5" ht="19.5">
      <c r="B9" s="95" t="s">
        <v>79</v>
      </c>
      <c r="C9" s="96" t="s">
        <v>108</v>
      </c>
    </row>
    <row r="10" spans="2:5" ht="19.5">
      <c r="B10" s="95"/>
      <c r="C10" s="107" t="s">
        <v>113</v>
      </c>
    </row>
    <row r="12" spans="2:5" ht="25.5">
      <c r="B12" s="100" t="s">
        <v>89</v>
      </c>
    </row>
    <row r="14" spans="2:5" ht="19.5">
      <c r="B14" s="101" t="s">
        <v>49</v>
      </c>
      <c r="C14" s="97"/>
      <c r="D14" s="97"/>
      <c r="E14" s="97"/>
    </row>
    <row r="15" spans="2:5" ht="19.5">
      <c r="B15" s="97"/>
      <c r="C15" s="97" t="s">
        <v>86</v>
      </c>
      <c r="D15" s="97"/>
      <c r="E15" s="97"/>
    </row>
    <row r="16" spans="2:5" ht="19.5">
      <c r="B16" s="97"/>
      <c r="C16" s="97" t="s">
        <v>87</v>
      </c>
      <c r="D16" s="97"/>
      <c r="E16" s="97"/>
    </row>
    <row r="17" spans="2:6" ht="19.5">
      <c r="C17" s="107" t="s">
        <v>145</v>
      </c>
    </row>
    <row r="19" spans="2:6" ht="19.5">
      <c r="B19" s="101" t="s">
        <v>124</v>
      </c>
      <c r="C19" s="97"/>
      <c r="D19" s="97"/>
      <c r="E19" s="97"/>
    </row>
    <row r="20" spans="2:6" ht="19.5">
      <c r="B20" s="98" t="s">
        <v>76</v>
      </c>
      <c r="C20" s="97" t="s">
        <v>51</v>
      </c>
      <c r="D20" s="97"/>
      <c r="E20" s="97"/>
    </row>
    <row r="21" spans="2:6" ht="19.5">
      <c r="B21" s="99" t="s">
        <v>77</v>
      </c>
      <c r="C21" s="97" t="s">
        <v>82</v>
      </c>
      <c r="D21" s="97"/>
      <c r="E21" s="97"/>
    </row>
    <row r="22" spans="2:6" ht="19.5">
      <c r="B22" s="99" t="s">
        <v>78</v>
      </c>
      <c r="C22" t="s">
        <v>83</v>
      </c>
    </row>
    <row r="23" spans="2:6" ht="19.5">
      <c r="B23" s="96"/>
      <c r="C23" t="s">
        <v>109</v>
      </c>
    </row>
    <row r="24" spans="2:6" ht="19.5">
      <c r="B24" s="96"/>
      <c r="C24" t="s">
        <v>50</v>
      </c>
    </row>
    <row r="25" spans="2:6" ht="19.5">
      <c r="B25" s="96"/>
      <c r="C25" t="s">
        <v>84</v>
      </c>
    </row>
    <row r="26" spans="2:6" ht="19.5">
      <c r="B26" s="99" t="s">
        <v>79</v>
      </c>
      <c r="C26" s="97" t="s">
        <v>85</v>
      </c>
    </row>
    <row r="27" spans="2:6" ht="19.5">
      <c r="B27" s="98" t="s">
        <v>114</v>
      </c>
      <c r="C27" t="s">
        <v>115</v>
      </c>
    </row>
    <row r="28" spans="2:6">
      <c r="C28" t="s">
        <v>116</v>
      </c>
    </row>
    <row r="30" spans="2:6" ht="19.5">
      <c r="B30" s="101" t="s">
        <v>81</v>
      </c>
      <c r="C30" s="97"/>
      <c r="D30" s="97"/>
      <c r="E30" s="97"/>
    </row>
    <row r="31" spans="2:6" ht="19.5">
      <c r="B31" s="99" t="s">
        <v>76</v>
      </c>
      <c r="C31" s="96" t="s">
        <v>125</v>
      </c>
      <c r="D31" s="96"/>
      <c r="E31" s="96"/>
      <c r="F31" s="96"/>
    </row>
    <row r="32" spans="2:6" ht="19.5">
      <c r="B32" s="96"/>
      <c r="C32" s="96" t="s">
        <v>90</v>
      </c>
      <c r="D32" s="96"/>
      <c r="E32" s="96"/>
      <c r="F32" s="96"/>
    </row>
    <row r="33" spans="2:12" ht="19.5">
      <c r="B33" s="96"/>
      <c r="C33" s="96" t="s">
        <v>91</v>
      </c>
      <c r="D33" s="96"/>
      <c r="E33" s="96"/>
      <c r="F33" s="96"/>
    </row>
    <row r="34" spans="2:12" ht="19.5">
      <c r="B34" s="99" t="s">
        <v>77</v>
      </c>
      <c r="C34" s="96" t="s">
        <v>95</v>
      </c>
      <c r="D34" s="96"/>
      <c r="E34" s="96"/>
      <c r="F34" s="96"/>
    </row>
    <row r="35" spans="2:12" ht="19.5">
      <c r="B35" s="96"/>
      <c r="C35" s="96" t="s">
        <v>92</v>
      </c>
      <c r="D35" s="96"/>
      <c r="E35" s="96"/>
      <c r="F35" s="96"/>
    </row>
    <row r="36" spans="2:12" ht="19.5">
      <c r="B36" s="96"/>
      <c r="C36" s="96" t="s">
        <v>93</v>
      </c>
      <c r="D36" s="96"/>
      <c r="E36" s="96"/>
      <c r="F36" s="96"/>
    </row>
    <row r="37" spans="2:12" ht="19.5">
      <c r="B37" s="99" t="s">
        <v>78</v>
      </c>
      <c r="C37" s="96" t="s">
        <v>96</v>
      </c>
      <c r="D37" s="96"/>
      <c r="E37" s="96"/>
      <c r="F37" s="96"/>
    </row>
    <row r="38" spans="2:12" ht="19.5">
      <c r="B38" s="96"/>
      <c r="C38" s="96" t="s">
        <v>110</v>
      </c>
      <c r="D38" s="96"/>
      <c r="E38" s="96"/>
      <c r="F38" s="96"/>
    </row>
    <row r="39" spans="2:12" ht="19.5">
      <c r="B39" s="96"/>
      <c r="C39" s="96" t="s">
        <v>94</v>
      </c>
      <c r="D39" s="96"/>
      <c r="E39" s="96"/>
      <c r="F39" s="96"/>
    </row>
    <row r="40" spans="2:12" ht="19.5">
      <c r="C40" s="96" t="s">
        <v>97</v>
      </c>
    </row>
    <row r="42" spans="2:12" ht="19.5">
      <c r="B42" s="107" t="s">
        <v>112</v>
      </c>
    </row>
    <row r="43" spans="2:12" ht="19.5">
      <c r="B43" s="107" t="s">
        <v>111</v>
      </c>
    </row>
    <row r="47" spans="2:12" ht="24">
      <c r="B47" s="50" t="s">
        <v>118</v>
      </c>
    </row>
    <row r="48" spans="2:12" ht="24">
      <c r="B48" s="122" t="s">
        <v>119</v>
      </c>
      <c r="C48" s="123" t="s">
        <v>120</v>
      </c>
      <c r="E48" t="s">
        <v>121</v>
      </c>
      <c r="L48" t="s">
        <v>122</v>
      </c>
    </row>
  </sheetData>
  <sheetProtection algorithmName="SHA-512" hashValue="XEe4SLtCYMFf4Rd20SX5vjCimklFqZTjQ4bfsp0A3bvzay+i0HXR9diqaxP1uwSB8tQKA4ftaFuZpxbVf/O2kg==" saltValue="WilL5ErYksYdWHNsGpyifQ==" spinCount="100000" sheet="1" objects="1" scenarios="1"/>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93E5C-0344-4E85-8A6F-2A5C2A26D1C0}">
  <dimension ref="B1:T40"/>
  <sheetViews>
    <sheetView zoomScale="69" zoomScaleNormal="69" workbookViewId="0">
      <pane xSplit="4" ySplit="6" topLeftCell="E7" activePane="bottomRight" state="frozen"/>
      <selection pane="topRight" activeCell="E1" sqref="E1"/>
      <selection pane="bottomLeft" activeCell="A7" sqref="A7"/>
      <selection pane="bottomRight" activeCell="F38" sqref="F38"/>
    </sheetView>
  </sheetViews>
  <sheetFormatPr defaultRowHeight="18.75"/>
  <cols>
    <col min="1" max="1" width="2.875" customWidth="1"/>
    <col min="2" max="2" width="4" customWidth="1"/>
    <col min="3" max="3" width="9.25" bestFit="1" customWidth="1"/>
    <col min="4" max="4" width="4.125" style="1" customWidth="1"/>
    <col min="5" max="5" width="19.125" style="20" customWidth="1"/>
    <col min="6" max="6" width="16.375" style="20" customWidth="1"/>
    <col min="7" max="7" width="16.125" style="20" customWidth="1"/>
    <col min="8" max="8" width="10.625" customWidth="1"/>
    <col min="9" max="10" width="10.625" style="12" customWidth="1"/>
    <col min="11" max="11" width="10.625" style="11" customWidth="1"/>
    <col min="12" max="12" width="10.625" customWidth="1"/>
    <col min="13" max="13" width="10.625" style="14" customWidth="1"/>
    <col min="14" max="14" width="10.625" style="12" customWidth="1"/>
    <col min="15" max="15" width="10.625" style="11" customWidth="1"/>
    <col min="16" max="19" width="10.625" style="12" customWidth="1"/>
    <col min="20" max="20" width="26.75" customWidth="1"/>
  </cols>
  <sheetData>
    <row r="1" spans="2:20" ht="25.5">
      <c r="E1" s="40" t="s">
        <v>131</v>
      </c>
      <c r="F1" s="41"/>
      <c r="H1" s="116" t="s">
        <v>100</v>
      </c>
      <c r="I1" s="114"/>
      <c r="J1" s="115" t="s">
        <v>99</v>
      </c>
    </row>
    <row r="2" spans="2:20" ht="19.5" customHeight="1">
      <c r="F2" s="21"/>
      <c r="G2" s="21"/>
      <c r="H2" s="13"/>
      <c r="I2" s="12" t="s">
        <v>105</v>
      </c>
    </row>
    <row r="3" spans="2:20" ht="23.25" customHeight="1">
      <c r="B3" s="16"/>
      <c r="C3" s="139"/>
      <c r="D3" s="140"/>
      <c r="E3" s="141" t="s">
        <v>143</v>
      </c>
      <c r="F3" s="142"/>
      <c r="G3" s="142"/>
      <c r="H3" s="145" t="s">
        <v>34</v>
      </c>
      <c r="I3" s="146"/>
      <c r="J3" s="146"/>
      <c r="K3" s="146"/>
      <c r="L3" s="146"/>
      <c r="M3" s="146"/>
      <c r="N3" s="146"/>
      <c r="O3" s="146"/>
      <c r="P3" s="146"/>
      <c r="Q3" s="146"/>
      <c r="R3" s="146"/>
      <c r="S3" s="146"/>
      <c r="T3" s="25"/>
    </row>
    <row r="4" spans="2:20" ht="39" customHeight="1">
      <c r="B4" s="18"/>
      <c r="C4" s="23"/>
      <c r="D4" s="24"/>
      <c r="E4" s="143"/>
      <c r="F4" s="144"/>
      <c r="G4" s="144"/>
      <c r="H4" s="120" t="s">
        <v>13</v>
      </c>
      <c r="I4" s="120" t="s">
        <v>15</v>
      </c>
      <c r="J4" s="158" t="s">
        <v>17</v>
      </c>
      <c r="K4" s="158"/>
      <c r="L4" s="158"/>
      <c r="M4" s="158"/>
      <c r="N4" s="159" t="s">
        <v>22</v>
      </c>
      <c r="O4" s="160"/>
      <c r="P4" s="161"/>
      <c r="Q4" s="162" t="s">
        <v>25</v>
      </c>
      <c r="R4" s="161"/>
      <c r="S4" s="121" t="s">
        <v>61</v>
      </c>
      <c r="T4" s="26"/>
    </row>
    <row r="5" spans="2:20" ht="124.5" customHeight="1">
      <c r="B5" s="18"/>
      <c r="C5" s="35"/>
      <c r="D5" s="36"/>
      <c r="E5" s="152" t="s">
        <v>33</v>
      </c>
      <c r="F5" s="154" t="s">
        <v>31</v>
      </c>
      <c r="G5" s="156" t="s">
        <v>30</v>
      </c>
      <c r="H5" s="33" t="s">
        <v>14</v>
      </c>
      <c r="I5" s="38" t="s">
        <v>16</v>
      </c>
      <c r="J5" s="34" t="s">
        <v>18</v>
      </c>
      <c r="K5" s="29" t="s">
        <v>19</v>
      </c>
      <c r="L5" s="30" t="s">
        <v>20</v>
      </c>
      <c r="M5" s="30" t="s">
        <v>21</v>
      </c>
      <c r="N5" s="30" t="s">
        <v>23</v>
      </c>
      <c r="O5" s="30" t="s">
        <v>38</v>
      </c>
      <c r="P5" s="31" t="s">
        <v>24</v>
      </c>
      <c r="Q5" s="31" t="s">
        <v>26</v>
      </c>
      <c r="R5" s="31" t="s">
        <v>27</v>
      </c>
      <c r="S5" s="28" t="s">
        <v>29</v>
      </c>
      <c r="T5" s="27" t="s">
        <v>12</v>
      </c>
    </row>
    <row r="6" spans="2:20" ht="25.5" customHeight="1">
      <c r="B6" s="17" t="s">
        <v>9</v>
      </c>
      <c r="C6" s="2" t="s">
        <v>10</v>
      </c>
      <c r="D6" s="19" t="s">
        <v>11</v>
      </c>
      <c r="E6" s="153"/>
      <c r="F6" s="155"/>
      <c r="G6" s="157"/>
      <c r="H6" s="32">
        <v>1000</v>
      </c>
      <c r="I6" s="32">
        <v>1000</v>
      </c>
      <c r="J6" s="32">
        <v>2000</v>
      </c>
      <c r="K6" s="32">
        <v>2000</v>
      </c>
      <c r="L6" s="32">
        <v>3000</v>
      </c>
      <c r="M6" s="32">
        <v>1000</v>
      </c>
      <c r="N6" s="32">
        <v>1000</v>
      </c>
      <c r="O6" s="32">
        <v>2000</v>
      </c>
      <c r="P6" s="32">
        <v>8000</v>
      </c>
      <c r="Q6" s="32">
        <v>10000</v>
      </c>
      <c r="R6" s="32">
        <v>5000</v>
      </c>
      <c r="S6" s="32">
        <v>5000</v>
      </c>
      <c r="T6" s="27"/>
    </row>
    <row r="7" spans="2:20">
      <c r="B7" s="3">
        <v>1</v>
      </c>
      <c r="C7" s="15">
        <v>46023</v>
      </c>
      <c r="D7" s="2" t="str">
        <f t="shared" ref="D7:D37" si="0">TEXT(C7,"aaa")</f>
        <v>木</v>
      </c>
      <c r="E7" s="22">
        <f>F7+G7</f>
        <v>0</v>
      </c>
      <c r="F7" s="64"/>
      <c r="G7" s="22">
        <f>$H$6*H7+$I$6*I7+$J$6*J7+$K$6*K7+$L$6*L7+$M$6*M7+$N$6*N7+$O$6*O7+$P$6*P7+$Q$6*Q7+$R$6*R7+$S$6*S7</f>
        <v>0</v>
      </c>
      <c r="H7" s="66"/>
      <c r="I7" s="66"/>
      <c r="J7" s="66"/>
      <c r="K7" s="66"/>
      <c r="L7" s="66"/>
      <c r="M7" s="66"/>
      <c r="N7" s="66"/>
      <c r="O7" s="66"/>
      <c r="P7" s="66"/>
      <c r="Q7" s="66"/>
      <c r="R7" s="66"/>
      <c r="S7" s="66"/>
      <c r="T7" s="117"/>
    </row>
    <row r="8" spans="2:20">
      <c r="B8" s="3">
        <f>B7+1</f>
        <v>2</v>
      </c>
      <c r="C8" s="15">
        <f>C7+1</f>
        <v>46024</v>
      </c>
      <c r="D8" s="2" t="str">
        <f>TEXT(C8,"aaa")</f>
        <v>金</v>
      </c>
      <c r="E8" s="22">
        <f t="shared" ref="E8:E37" si="1">F8+G8</f>
        <v>0</v>
      </c>
      <c r="F8" s="64"/>
      <c r="G8" s="22">
        <f t="shared" ref="G8:G37" si="2">$H$6*H8+$I$6*I8+$J$6*J8+$K$6*K8+$L$6*L8+$M$6*M8+$N$6*N8+$O$6*O8+$P$6*P8+$Q$6*Q8+$R$6*R8+$S$6*S8</f>
        <v>0</v>
      </c>
      <c r="H8" s="68"/>
      <c r="I8" s="68"/>
      <c r="J8" s="68"/>
      <c r="K8" s="68"/>
      <c r="L8" s="68"/>
      <c r="M8" s="68"/>
      <c r="N8" s="68"/>
      <c r="O8" s="68"/>
      <c r="P8" s="68"/>
      <c r="Q8" s="68"/>
      <c r="R8" s="68"/>
      <c r="S8" s="68"/>
      <c r="T8" s="117"/>
    </row>
    <row r="9" spans="2:20">
      <c r="B9" s="3">
        <f t="shared" ref="B9:C24" si="3">B8+1</f>
        <v>3</v>
      </c>
      <c r="C9" s="15">
        <f t="shared" si="3"/>
        <v>46025</v>
      </c>
      <c r="D9" s="2" t="str">
        <f t="shared" si="0"/>
        <v>土</v>
      </c>
      <c r="E9" s="22">
        <f t="shared" si="1"/>
        <v>0</v>
      </c>
      <c r="F9" s="64"/>
      <c r="G9" s="22">
        <f t="shared" si="2"/>
        <v>0</v>
      </c>
      <c r="H9" s="68"/>
      <c r="I9" s="68"/>
      <c r="J9" s="68"/>
      <c r="K9" s="68"/>
      <c r="L9" s="68"/>
      <c r="M9" s="68"/>
      <c r="N9" s="68"/>
      <c r="O9" s="68"/>
      <c r="P9" s="68"/>
      <c r="Q9" s="68"/>
      <c r="R9" s="68"/>
      <c r="S9" s="68"/>
      <c r="T9" s="117"/>
    </row>
    <row r="10" spans="2:20">
      <c r="B10" s="3">
        <f t="shared" si="3"/>
        <v>4</v>
      </c>
      <c r="C10" s="15">
        <f t="shared" si="3"/>
        <v>46026</v>
      </c>
      <c r="D10" s="2" t="str">
        <f t="shared" si="0"/>
        <v>日</v>
      </c>
      <c r="E10" s="22">
        <f t="shared" si="1"/>
        <v>0</v>
      </c>
      <c r="F10" s="64"/>
      <c r="G10" s="22">
        <f t="shared" si="2"/>
        <v>0</v>
      </c>
      <c r="H10" s="68"/>
      <c r="I10" s="68"/>
      <c r="J10" s="68"/>
      <c r="K10" s="68"/>
      <c r="L10" s="68"/>
      <c r="M10" s="68"/>
      <c r="N10" s="68"/>
      <c r="O10" s="68"/>
      <c r="P10" s="68"/>
      <c r="Q10" s="68"/>
      <c r="R10" s="68"/>
      <c r="S10" s="68"/>
      <c r="T10" s="117"/>
    </row>
    <row r="11" spans="2:20">
      <c r="B11" s="3">
        <f t="shared" si="3"/>
        <v>5</v>
      </c>
      <c r="C11" s="15">
        <f t="shared" si="3"/>
        <v>46027</v>
      </c>
      <c r="D11" s="2" t="str">
        <f t="shared" si="0"/>
        <v>月</v>
      </c>
      <c r="E11" s="22">
        <f t="shared" si="1"/>
        <v>0</v>
      </c>
      <c r="F11" s="64"/>
      <c r="G11" s="22">
        <f t="shared" si="2"/>
        <v>0</v>
      </c>
      <c r="H11" s="68"/>
      <c r="I11" s="68"/>
      <c r="J11" s="68"/>
      <c r="K11" s="68"/>
      <c r="L11" s="68"/>
      <c r="M11" s="68"/>
      <c r="N11" s="68"/>
      <c r="O11" s="68"/>
      <c r="P11" s="68"/>
      <c r="Q11" s="68"/>
      <c r="R11" s="68"/>
      <c r="S11" s="68"/>
      <c r="T11" s="117"/>
    </row>
    <row r="12" spans="2:20">
      <c r="B12" s="3">
        <f t="shared" si="3"/>
        <v>6</v>
      </c>
      <c r="C12" s="15">
        <f t="shared" si="3"/>
        <v>46028</v>
      </c>
      <c r="D12" s="2" t="str">
        <f t="shared" si="0"/>
        <v>火</v>
      </c>
      <c r="E12" s="22">
        <f t="shared" si="1"/>
        <v>0</v>
      </c>
      <c r="F12" s="64"/>
      <c r="G12" s="22">
        <f t="shared" si="2"/>
        <v>0</v>
      </c>
      <c r="H12" s="68"/>
      <c r="I12" s="68"/>
      <c r="J12" s="68"/>
      <c r="K12" s="68"/>
      <c r="L12" s="68"/>
      <c r="M12" s="68"/>
      <c r="N12" s="68"/>
      <c r="O12" s="68"/>
      <c r="P12" s="68"/>
      <c r="Q12" s="68"/>
      <c r="R12" s="68"/>
      <c r="S12" s="68"/>
      <c r="T12" s="117"/>
    </row>
    <row r="13" spans="2:20">
      <c r="B13" s="3">
        <f t="shared" si="3"/>
        <v>7</v>
      </c>
      <c r="C13" s="15">
        <f t="shared" si="3"/>
        <v>46029</v>
      </c>
      <c r="D13" s="2" t="str">
        <f>TEXT(C13,"aaa")</f>
        <v>水</v>
      </c>
      <c r="E13" s="22">
        <f t="shared" si="1"/>
        <v>0</v>
      </c>
      <c r="F13" s="64"/>
      <c r="G13" s="22">
        <f t="shared" si="2"/>
        <v>0</v>
      </c>
      <c r="H13" s="68"/>
      <c r="I13" s="68"/>
      <c r="J13" s="68"/>
      <c r="K13" s="68"/>
      <c r="L13" s="68"/>
      <c r="M13" s="68"/>
      <c r="N13" s="68"/>
      <c r="O13" s="68"/>
      <c r="P13" s="68"/>
      <c r="Q13" s="68"/>
      <c r="R13" s="68"/>
      <c r="S13" s="68"/>
      <c r="T13" s="117"/>
    </row>
    <row r="14" spans="2:20">
      <c r="B14" s="3">
        <f t="shared" si="3"/>
        <v>8</v>
      </c>
      <c r="C14" s="15">
        <f t="shared" si="3"/>
        <v>46030</v>
      </c>
      <c r="D14" s="2" t="str">
        <f t="shared" si="0"/>
        <v>木</v>
      </c>
      <c r="E14" s="22">
        <f t="shared" si="1"/>
        <v>0</v>
      </c>
      <c r="F14" s="64"/>
      <c r="G14" s="22">
        <f t="shared" si="2"/>
        <v>0</v>
      </c>
      <c r="H14" s="68"/>
      <c r="I14" s="68"/>
      <c r="J14" s="68"/>
      <c r="K14" s="68"/>
      <c r="L14" s="68"/>
      <c r="M14" s="68"/>
      <c r="N14" s="68"/>
      <c r="O14" s="68"/>
      <c r="P14" s="68"/>
      <c r="Q14" s="68"/>
      <c r="R14" s="68"/>
      <c r="S14" s="68"/>
      <c r="T14" s="117"/>
    </row>
    <row r="15" spans="2:20">
      <c r="B15" s="3">
        <f t="shared" si="3"/>
        <v>9</v>
      </c>
      <c r="C15" s="15">
        <f t="shared" si="3"/>
        <v>46031</v>
      </c>
      <c r="D15" s="2" t="str">
        <f t="shared" si="0"/>
        <v>金</v>
      </c>
      <c r="E15" s="22">
        <f t="shared" si="1"/>
        <v>0</v>
      </c>
      <c r="F15" s="64"/>
      <c r="G15" s="22">
        <f t="shared" si="2"/>
        <v>0</v>
      </c>
      <c r="H15" s="68"/>
      <c r="I15" s="68"/>
      <c r="J15" s="68"/>
      <c r="K15" s="68"/>
      <c r="L15" s="68"/>
      <c r="M15" s="68"/>
      <c r="N15" s="68"/>
      <c r="O15" s="68"/>
      <c r="P15" s="68"/>
      <c r="Q15" s="68"/>
      <c r="R15" s="68"/>
      <c r="S15" s="68"/>
      <c r="T15" s="117"/>
    </row>
    <row r="16" spans="2:20">
      <c r="B16" s="3">
        <f t="shared" si="3"/>
        <v>10</v>
      </c>
      <c r="C16" s="15">
        <f t="shared" si="3"/>
        <v>46032</v>
      </c>
      <c r="D16" s="2" t="str">
        <f t="shared" si="0"/>
        <v>土</v>
      </c>
      <c r="E16" s="22">
        <f t="shared" si="1"/>
        <v>0</v>
      </c>
      <c r="F16" s="64"/>
      <c r="G16" s="22">
        <f t="shared" si="2"/>
        <v>0</v>
      </c>
      <c r="H16" s="68"/>
      <c r="I16" s="68"/>
      <c r="J16" s="68"/>
      <c r="K16" s="68"/>
      <c r="L16" s="68"/>
      <c r="M16" s="68"/>
      <c r="N16" s="68"/>
      <c r="O16" s="68"/>
      <c r="P16" s="68"/>
      <c r="Q16" s="68"/>
      <c r="R16" s="68"/>
      <c r="S16" s="68"/>
      <c r="T16" s="117"/>
    </row>
    <row r="17" spans="2:20">
      <c r="B17" s="3">
        <f t="shared" si="3"/>
        <v>11</v>
      </c>
      <c r="C17" s="15">
        <f t="shared" si="3"/>
        <v>46033</v>
      </c>
      <c r="D17" s="2" t="str">
        <f t="shared" si="0"/>
        <v>日</v>
      </c>
      <c r="E17" s="22">
        <f t="shared" si="1"/>
        <v>0</v>
      </c>
      <c r="F17" s="64"/>
      <c r="G17" s="22">
        <f t="shared" si="2"/>
        <v>0</v>
      </c>
      <c r="H17" s="68"/>
      <c r="I17" s="68"/>
      <c r="J17" s="68"/>
      <c r="K17" s="68"/>
      <c r="L17" s="68"/>
      <c r="M17" s="68"/>
      <c r="N17" s="68"/>
      <c r="O17" s="68"/>
      <c r="P17" s="68"/>
      <c r="Q17" s="68"/>
      <c r="R17" s="68"/>
      <c r="S17" s="68"/>
      <c r="T17" s="117"/>
    </row>
    <row r="18" spans="2:20">
      <c r="B18" s="3">
        <f t="shared" si="3"/>
        <v>12</v>
      </c>
      <c r="C18" s="15">
        <f t="shared" si="3"/>
        <v>46034</v>
      </c>
      <c r="D18" s="2" t="str">
        <f t="shared" si="0"/>
        <v>月</v>
      </c>
      <c r="E18" s="22">
        <f t="shared" si="1"/>
        <v>0</v>
      </c>
      <c r="F18" s="64"/>
      <c r="G18" s="22">
        <f t="shared" si="2"/>
        <v>0</v>
      </c>
      <c r="H18" s="68"/>
      <c r="I18" s="68"/>
      <c r="J18" s="68"/>
      <c r="K18" s="68"/>
      <c r="L18" s="68"/>
      <c r="M18" s="68"/>
      <c r="N18" s="68"/>
      <c r="O18" s="68"/>
      <c r="P18" s="68"/>
      <c r="Q18" s="68"/>
      <c r="R18" s="68"/>
      <c r="S18" s="68"/>
      <c r="T18" s="117"/>
    </row>
    <row r="19" spans="2:20">
      <c r="B19" s="3">
        <f t="shared" si="3"/>
        <v>13</v>
      </c>
      <c r="C19" s="15">
        <f t="shared" si="3"/>
        <v>46035</v>
      </c>
      <c r="D19" s="2" t="str">
        <f t="shared" si="0"/>
        <v>火</v>
      </c>
      <c r="E19" s="22">
        <f t="shared" si="1"/>
        <v>0</v>
      </c>
      <c r="F19" s="64"/>
      <c r="G19" s="22">
        <f t="shared" si="2"/>
        <v>0</v>
      </c>
      <c r="H19" s="68"/>
      <c r="I19" s="68"/>
      <c r="J19" s="68"/>
      <c r="K19" s="68"/>
      <c r="L19" s="68"/>
      <c r="M19" s="68"/>
      <c r="N19" s="68"/>
      <c r="O19" s="68"/>
      <c r="P19" s="68"/>
      <c r="Q19" s="68"/>
      <c r="R19" s="68"/>
      <c r="S19" s="68"/>
      <c r="T19" s="117"/>
    </row>
    <row r="20" spans="2:20">
      <c r="B20" s="3">
        <f t="shared" si="3"/>
        <v>14</v>
      </c>
      <c r="C20" s="15">
        <f t="shared" si="3"/>
        <v>46036</v>
      </c>
      <c r="D20" s="2" t="str">
        <f t="shared" si="0"/>
        <v>水</v>
      </c>
      <c r="E20" s="22">
        <f t="shared" si="1"/>
        <v>0</v>
      </c>
      <c r="F20" s="64"/>
      <c r="G20" s="22">
        <f t="shared" si="2"/>
        <v>0</v>
      </c>
      <c r="H20" s="68"/>
      <c r="I20" s="68"/>
      <c r="J20" s="68"/>
      <c r="K20" s="68"/>
      <c r="L20" s="68"/>
      <c r="M20" s="68"/>
      <c r="N20" s="68"/>
      <c r="O20" s="68"/>
      <c r="P20" s="68"/>
      <c r="Q20" s="68"/>
      <c r="R20" s="68"/>
      <c r="S20" s="68"/>
      <c r="T20" s="117"/>
    </row>
    <row r="21" spans="2:20">
      <c r="B21" s="3">
        <f t="shared" si="3"/>
        <v>15</v>
      </c>
      <c r="C21" s="15">
        <f t="shared" si="3"/>
        <v>46037</v>
      </c>
      <c r="D21" s="2" t="str">
        <f t="shared" si="0"/>
        <v>木</v>
      </c>
      <c r="E21" s="22">
        <f t="shared" si="1"/>
        <v>0</v>
      </c>
      <c r="F21" s="64"/>
      <c r="G21" s="22">
        <f t="shared" si="2"/>
        <v>0</v>
      </c>
      <c r="H21" s="68"/>
      <c r="I21" s="68"/>
      <c r="J21" s="69"/>
      <c r="K21" s="68"/>
      <c r="L21" s="68"/>
      <c r="M21" s="68"/>
      <c r="N21" s="68"/>
      <c r="O21" s="68"/>
      <c r="P21" s="68"/>
      <c r="Q21" s="68"/>
      <c r="R21" s="68"/>
      <c r="S21" s="68"/>
      <c r="T21" s="117"/>
    </row>
    <row r="22" spans="2:20">
      <c r="B22" s="3">
        <f t="shared" si="3"/>
        <v>16</v>
      </c>
      <c r="C22" s="15">
        <f t="shared" si="3"/>
        <v>46038</v>
      </c>
      <c r="D22" s="2" t="str">
        <f>TEXT(C22,"aaa")</f>
        <v>金</v>
      </c>
      <c r="E22" s="22">
        <f t="shared" si="1"/>
        <v>0</v>
      </c>
      <c r="F22" s="64"/>
      <c r="G22" s="22">
        <f t="shared" si="2"/>
        <v>0</v>
      </c>
      <c r="H22" s="68"/>
      <c r="I22" s="68"/>
      <c r="J22" s="68"/>
      <c r="K22" s="68"/>
      <c r="L22" s="68"/>
      <c r="M22" s="68"/>
      <c r="N22" s="68"/>
      <c r="O22" s="68"/>
      <c r="P22" s="68"/>
      <c r="Q22" s="68"/>
      <c r="R22" s="68"/>
      <c r="S22" s="68"/>
      <c r="T22" s="117"/>
    </row>
    <row r="23" spans="2:20">
      <c r="B23" s="3">
        <f t="shared" si="3"/>
        <v>17</v>
      </c>
      <c r="C23" s="15">
        <f t="shared" si="3"/>
        <v>46039</v>
      </c>
      <c r="D23" s="2" t="str">
        <f t="shared" si="0"/>
        <v>土</v>
      </c>
      <c r="E23" s="22">
        <f t="shared" si="1"/>
        <v>0</v>
      </c>
      <c r="F23" s="64"/>
      <c r="G23" s="22">
        <f t="shared" si="2"/>
        <v>0</v>
      </c>
      <c r="H23" s="68"/>
      <c r="I23" s="68"/>
      <c r="J23" s="68"/>
      <c r="K23" s="68"/>
      <c r="L23" s="68"/>
      <c r="M23" s="68"/>
      <c r="N23" s="68"/>
      <c r="O23" s="68"/>
      <c r="P23" s="68"/>
      <c r="Q23" s="68"/>
      <c r="R23" s="68"/>
      <c r="S23" s="68"/>
      <c r="T23" s="117"/>
    </row>
    <row r="24" spans="2:20">
      <c r="B24" s="3">
        <f t="shared" si="3"/>
        <v>18</v>
      </c>
      <c r="C24" s="15">
        <f t="shared" si="3"/>
        <v>46040</v>
      </c>
      <c r="D24" s="2" t="str">
        <f t="shared" si="0"/>
        <v>日</v>
      </c>
      <c r="E24" s="22">
        <f t="shared" si="1"/>
        <v>0</v>
      </c>
      <c r="F24" s="64"/>
      <c r="G24" s="22">
        <f t="shared" si="2"/>
        <v>0</v>
      </c>
      <c r="H24" s="68"/>
      <c r="I24" s="68"/>
      <c r="J24" s="68"/>
      <c r="K24" s="68"/>
      <c r="L24" s="68"/>
      <c r="M24" s="68"/>
      <c r="N24" s="68"/>
      <c r="O24" s="68"/>
      <c r="P24" s="68"/>
      <c r="Q24" s="68"/>
      <c r="R24" s="68"/>
      <c r="S24" s="68"/>
      <c r="T24" s="117"/>
    </row>
    <row r="25" spans="2:20">
      <c r="B25" s="3">
        <f t="shared" ref="B25:C37" si="4">B24+1</f>
        <v>19</v>
      </c>
      <c r="C25" s="15">
        <f t="shared" si="4"/>
        <v>46041</v>
      </c>
      <c r="D25" s="2" t="str">
        <f>TEXT(C25,"aaa")</f>
        <v>月</v>
      </c>
      <c r="E25" s="22">
        <f t="shared" si="1"/>
        <v>0</v>
      </c>
      <c r="F25" s="64"/>
      <c r="G25" s="22">
        <f t="shared" si="2"/>
        <v>0</v>
      </c>
      <c r="H25" s="68"/>
      <c r="I25" s="68"/>
      <c r="J25" s="68"/>
      <c r="K25" s="68"/>
      <c r="L25" s="68"/>
      <c r="M25" s="68"/>
      <c r="N25" s="68"/>
      <c r="O25" s="68"/>
      <c r="P25" s="68"/>
      <c r="Q25" s="68"/>
      <c r="R25" s="68"/>
      <c r="S25" s="68"/>
      <c r="T25" s="117"/>
    </row>
    <row r="26" spans="2:20">
      <c r="B26" s="3">
        <f t="shared" si="4"/>
        <v>20</v>
      </c>
      <c r="C26" s="15">
        <f t="shared" si="4"/>
        <v>46042</v>
      </c>
      <c r="D26" s="2" t="str">
        <f>TEXT(C26,"aaa")</f>
        <v>火</v>
      </c>
      <c r="E26" s="22">
        <f t="shared" si="1"/>
        <v>0</v>
      </c>
      <c r="F26" s="64"/>
      <c r="G26" s="22">
        <f t="shared" si="2"/>
        <v>0</v>
      </c>
      <c r="H26" s="70"/>
      <c r="I26" s="70"/>
      <c r="J26" s="68"/>
      <c r="K26" s="68"/>
      <c r="L26" s="68"/>
      <c r="M26" s="68"/>
      <c r="N26" s="68"/>
      <c r="O26" s="68"/>
      <c r="P26" s="68"/>
      <c r="Q26" s="68"/>
      <c r="R26" s="68"/>
      <c r="S26" s="68"/>
      <c r="T26" s="117"/>
    </row>
    <row r="27" spans="2:20">
      <c r="B27" s="3">
        <f t="shared" si="4"/>
        <v>21</v>
      </c>
      <c r="C27" s="15">
        <f t="shared" si="4"/>
        <v>46043</v>
      </c>
      <c r="D27" s="2" t="str">
        <f t="shared" si="0"/>
        <v>水</v>
      </c>
      <c r="E27" s="22">
        <f t="shared" si="1"/>
        <v>0</v>
      </c>
      <c r="F27" s="64"/>
      <c r="G27" s="22">
        <f t="shared" si="2"/>
        <v>0</v>
      </c>
      <c r="H27" s="68"/>
      <c r="I27" s="68"/>
      <c r="J27" s="68"/>
      <c r="K27" s="68"/>
      <c r="L27" s="68"/>
      <c r="M27" s="68"/>
      <c r="N27" s="68"/>
      <c r="O27" s="68"/>
      <c r="P27" s="68"/>
      <c r="Q27" s="68"/>
      <c r="R27" s="68"/>
      <c r="S27" s="68"/>
      <c r="T27" s="117"/>
    </row>
    <row r="28" spans="2:20">
      <c r="B28" s="3">
        <f t="shared" si="4"/>
        <v>22</v>
      </c>
      <c r="C28" s="15">
        <f t="shared" si="4"/>
        <v>46044</v>
      </c>
      <c r="D28" s="2" t="str">
        <f t="shared" si="0"/>
        <v>木</v>
      </c>
      <c r="E28" s="22">
        <f t="shared" si="1"/>
        <v>0</v>
      </c>
      <c r="F28" s="64"/>
      <c r="G28" s="22">
        <f t="shared" si="2"/>
        <v>0</v>
      </c>
      <c r="H28" s="68"/>
      <c r="I28" s="68"/>
      <c r="J28" s="68"/>
      <c r="K28" s="68"/>
      <c r="L28" s="68"/>
      <c r="M28" s="68"/>
      <c r="N28" s="68"/>
      <c r="O28" s="68"/>
      <c r="P28" s="68"/>
      <c r="Q28" s="68"/>
      <c r="R28" s="68"/>
      <c r="S28" s="68"/>
      <c r="T28" s="117"/>
    </row>
    <row r="29" spans="2:20">
      <c r="B29" s="3">
        <f t="shared" si="4"/>
        <v>23</v>
      </c>
      <c r="C29" s="15">
        <f t="shared" si="4"/>
        <v>46045</v>
      </c>
      <c r="D29" s="2" t="str">
        <f t="shared" si="0"/>
        <v>金</v>
      </c>
      <c r="E29" s="22">
        <f t="shared" si="1"/>
        <v>0</v>
      </c>
      <c r="F29" s="64"/>
      <c r="G29" s="22">
        <f t="shared" si="2"/>
        <v>0</v>
      </c>
      <c r="H29" s="68"/>
      <c r="I29" s="68"/>
      <c r="J29" s="68"/>
      <c r="K29" s="68"/>
      <c r="L29" s="68"/>
      <c r="M29" s="68"/>
      <c r="N29" s="68"/>
      <c r="O29" s="68"/>
      <c r="P29" s="68"/>
      <c r="Q29" s="68"/>
      <c r="R29" s="68"/>
      <c r="S29" s="68"/>
      <c r="T29" s="117"/>
    </row>
    <row r="30" spans="2:20">
      <c r="B30" s="3">
        <f t="shared" si="4"/>
        <v>24</v>
      </c>
      <c r="C30" s="15">
        <f t="shared" si="4"/>
        <v>46046</v>
      </c>
      <c r="D30" s="2" t="str">
        <f t="shared" si="0"/>
        <v>土</v>
      </c>
      <c r="E30" s="22">
        <f t="shared" si="1"/>
        <v>0</v>
      </c>
      <c r="F30" s="64"/>
      <c r="G30" s="22">
        <f t="shared" si="2"/>
        <v>0</v>
      </c>
      <c r="H30" s="68"/>
      <c r="I30" s="68"/>
      <c r="J30" s="68"/>
      <c r="K30" s="68"/>
      <c r="L30" s="68"/>
      <c r="M30" s="68"/>
      <c r="N30" s="68"/>
      <c r="O30" s="68"/>
      <c r="P30" s="68"/>
      <c r="Q30" s="68"/>
      <c r="R30" s="68"/>
      <c r="S30" s="68"/>
      <c r="T30" s="117"/>
    </row>
    <row r="31" spans="2:20">
      <c r="B31" s="3">
        <f t="shared" si="4"/>
        <v>25</v>
      </c>
      <c r="C31" s="15">
        <f t="shared" si="4"/>
        <v>46047</v>
      </c>
      <c r="D31" s="2" t="str">
        <f t="shared" si="0"/>
        <v>日</v>
      </c>
      <c r="E31" s="22">
        <f t="shared" si="1"/>
        <v>0</v>
      </c>
      <c r="F31" s="64"/>
      <c r="G31" s="22">
        <f t="shared" si="2"/>
        <v>0</v>
      </c>
      <c r="H31" s="68"/>
      <c r="I31" s="68"/>
      <c r="J31" s="68"/>
      <c r="K31" s="68"/>
      <c r="L31" s="68"/>
      <c r="M31" s="68"/>
      <c r="N31" s="68"/>
      <c r="O31" s="68"/>
      <c r="P31" s="68"/>
      <c r="Q31" s="68"/>
      <c r="R31" s="68"/>
      <c r="S31" s="68"/>
      <c r="T31" s="117"/>
    </row>
    <row r="32" spans="2:20">
      <c r="B32" s="3">
        <f t="shared" si="4"/>
        <v>26</v>
      </c>
      <c r="C32" s="15">
        <f t="shared" si="4"/>
        <v>46048</v>
      </c>
      <c r="D32" s="2" t="str">
        <f t="shared" si="0"/>
        <v>月</v>
      </c>
      <c r="E32" s="22">
        <f t="shared" si="1"/>
        <v>0</v>
      </c>
      <c r="F32" s="64"/>
      <c r="G32" s="22">
        <f t="shared" si="2"/>
        <v>0</v>
      </c>
      <c r="H32" s="68"/>
      <c r="I32" s="68"/>
      <c r="J32" s="68"/>
      <c r="K32" s="68"/>
      <c r="L32" s="68"/>
      <c r="M32" s="68"/>
      <c r="N32" s="68"/>
      <c r="O32" s="68"/>
      <c r="P32" s="68"/>
      <c r="Q32" s="68"/>
      <c r="R32" s="68"/>
      <c r="S32" s="68"/>
      <c r="T32" s="117"/>
    </row>
    <row r="33" spans="2:20">
      <c r="B33" s="3">
        <f t="shared" si="4"/>
        <v>27</v>
      </c>
      <c r="C33" s="15">
        <f t="shared" si="4"/>
        <v>46049</v>
      </c>
      <c r="D33" s="2" t="str">
        <f t="shared" si="0"/>
        <v>火</v>
      </c>
      <c r="E33" s="22">
        <f t="shared" si="1"/>
        <v>0</v>
      </c>
      <c r="F33" s="64"/>
      <c r="G33" s="22">
        <f t="shared" si="2"/>
        <v>0</v>
      </c>
      <c r="H33" s="68"/>
      <c r="I33" s="68"/>
      <c r="J33" s="68"/>
      <c r="K33" s="68"/>
      <c r="L33" s="68"/>
      <c r="M33" s="68"/>
      <c r="N33" s="68"/>
      <c r="O33" s="68"/>
      <c r="P33" s="68"/>
      <c r="Q33" s="68"/>
      <c r="R33" s="68"/>
      <c r="S33" s="68"/>
      <c r="T33" s="117"/>
    </row>
    <row r="34" spans="2:20">
      <c r="B34" s="3">
        <f t="shared" si="4"/>
        <v>28</v>
      </c>
      <c r="C34" s="15">
        <f t="shared" si="4"/>
        <v>46050</v>
      </c>
      <c r="D34" s="2" t="str">
        <f t="shared" si="0"/>
        <v>水</v>
      </c>
      <c r="E34" s="22">
        <f t="shared" si="1"/>
        <v>0</v>
      </c>
      <c r="F34" s="64"/>
      <c r="G34" s="22">
        <f t="shared" si="2"/>
        <v>0</v>
      </c>
      <c r="H34" s="68"/>
      <c r="I34" s="68"/>
      <c r="J34" s="68"/>
      <c r="K34" s="68"/>
      <c r="L34" s="68"/>
      <c r="M34" s="68"/>
      <c r="N34" s="68"/>
      <c r="O34" s="68"/>
      <c r="P34" s="68"/>
      <c r="Q34" s="68"/>
      <c r="R34" s="68"/>
      <c r="S34" s="68"/>
      <c r="T34" s="117"/>
    </row>
    <row r="35" spans="2:20">
      <c r="B35" s="3">
        <f t="shared" si="4"/>
        <v>29</v>
      </c>
      <c r="C35" s="15">
        <f t="shared" si="4"/>
        <v>46051</v>
      </c>
      <c r="D35" s="2" t="str">
        <f>TEXT(C35,"aaa")</f>
        <v>木</v>
      </c>
      <c r="E35" s="22">
        <f t="shared" si="1"/>
        <v>0</v>
      </c>
      <c r="F35" s="64"/>
      <c r="G35" s="22">
        <f t="shared" si="2"/>
        <v>0</v>
      </c>
      <c r="H35" s="68"/>
      <c r="I35" s="68"/>
      <c r="J35" s="68"/>
      <c r="K35" s="68"/>
      <c r="L35" s="68"/>
      <c r="M35" s="68"/>
      <c r="N35" s="68"/>
      <c r="O35" s="68"/>
      <c r="P35" s="68"/>
      <c r="Q35" s="68"/>
      <c r="R35" s="68"/>
      <c r="S35" s="68"/>
      <c r="T35" s="117"/>
    </row>
    <row r="36" spans="2:20">
      <c r="B36" s="3">
        <f t="shared" si="4"/>
        <v>30</v>
      </c>
      <c r="C36" s="15">
        <f t="shared" si="4"/>
        <v>46052</v>
      </c>
      <c r="D36" s="2" t="str">
        <f t="shared" si="0"/>
        <v>金</v>
      </c>
      <c r="E36" s="22">
        <f t="shared" si="1"/>
        <v>0</v>
      </c>
      <c r="F36" s="64"/>
      <c r="G36" s="22">
        <f t="shared" si="2"/>
        <v>0</v>
      </c>
      <c r="H36" s="68"/>
      <c r="I36" s="68"/>
      <c r="J36" s="68"/>
      <c r="K36" s="68"/>
      <c r="L36" s="68"/>
      <c r="M36" s="68"/>
      <c r="N36" s="68"/>
      <c r="O36" s="68"/>
      <c r="P36" s="68"/>
      <c r="Q36" s="68"/>
      <c r="R36" s="68"/>
      <c r="S36" s="68"/>
      <c r="T36" s="117"/>
    </row>
    <row r="37" spans="2:20">
      <c r="B37" s="3">
        <f t="shared" si="4"/>
        <v>31</v>
      </c>
      <c r="C37" s="15">
        <f t="shared" si="4"/>
        <v>46053</v>
      </c>
      <c r="D37" s="2" t="str">
        <f t="shared" si="0"/>
        <v>土</v>
      </c>
      <c r="E37" s="22">
        <f t="shared" si="1"/>
        <v>0</v>
      </c>
      <c r="F37" s="64"/>
      <c r="G37" s="22">
        <f t="shared" si="2"/>
        <v>0</v>
      </c>
      <c r="H37" s="68"/>
      <c r="I37" s="68"/>
      <c r="J37" s="68"/>
      <c r="K37" s="68"/>
      <c r="L37" s="68"/>
      <c r="M37" s="68"/>
      <c r="N37" s="68"/>
      <c r="O37" s="68"/>
      <c r="P37" s="68"/>
      <c r="Q37" s="68"/>
      <c r="R37" s="68"/>
      <c r="S37" s="68"/>
      <c r="T37" s="117"/>
    </row>
    <row r="38" spans="2:20" ht="20.100000000000001" customHeight="1">
      <c r="B38" s="136" t="s">
        <v>35</v>
      </c>
      <c r="C38" s="137"/>
      <c r="D38" s="138"/>
      <c r="E38" s="22">
        <f>SUM(E7:E37)</f>
        <v>0</v>
      </c>
      <c r="F38" s="22">
        <f>SUM(F7:F37)</f>
        <v>0</v>
      </c>
      <c r="G38" s="22">
        <f t="shared" ref="G38" si="5">SUM(G7:G37)</f>
        <v>0</v>
      </c>
      <c r="H38" s="12"/>
      <c r="L38" s="37"/>
    </row>
    <row r="39" spans="2:20" ht="20.100000000000001" customHeight="1">
      <c r="B39" s="136" t="s">
        <v>37</v>
      </c>
      <c r="C39" s="137"/>
      <c r="D39" s="138"/>
      <c r="E39" s="82" t="e">
        <f>E38/$E$40</f>
        <v>#DIV/0!</v>
      </c>
      <c r="F39" s="82" t="e">
        <f t="shared" ref="F39:G39" si="6">F38/$E$40</f>
        <v>#DIV/0!</v>
      </c>
      <c r="G39" s="82" t="e">
        <f t="shared" si="6"/>
        <v>#DIV/0!</v>
      </c>
      <c r="H39" s="12"/>
    </row>
    <row r="40" spans="2:20">
      <c r="B40" s="136" t="s">
        <v>36</v>
      </c>
      <c r="C40" s="137"/>
      <c r="D40" s="138"/>
      <c r="E40" s="39">
        <f>COUNTIFS(E7:E37,"&gt;0")</f>
        <v>0</v>
      </c>
    </row>
  </sheetData>
  <sheetProtection algorithmName="SHA-512" hashValue="2fhGiZVHtGsCV/vTTBqnJcHEWsvutngIO4ZztNBASi64nS5mSlwPuSX5eyV9hjpt63l6ZIxGvcN/xbOjtWZcRw==" saltValue="NTF0wQ7+ZWJdRrD67RtCkQ==" spinCount="100000" sheet="1" objects="1" scenarios="1"/>
  <mergeCells count="12">
    <mergeCell ref="B40:D40"/>
    <mergeCell ref="C3:D3"/>
    <mergeCell ref="E3:G4"/>
    <mergeCell ref="H3:S3"/>
    <mergeCell ref="J4:M4"/>
    <mergeCell ref="N4:P4"/>
    <mergeCell ref="Q4:R4"/>
    <mergeCell ref="E5:E6"/>
    <mergeCell ref="F5:F6"/>
    <mergeCell ref="G5:G6"/>
    <mergeCell ref="B38:D38"/>
    <mergeCell ref="B39:D39"/>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ECCA6-5484-40DD-8822-E71D203FBF10}">
  <dimension ref="B1:T40"/>
  <sheetViews>
    <sheetView zoomScale="75" zoomScaleNormal="75" workbookViewId="0">
      <pane xSplit="4" ySplit="6" topLeftCell="E19" activePane="bottomRight" state="frozen"/>
      <selection pane="topRight" activeCell="E1" sqref="E1"/>
      <selection pane="bottomLeft" activeCell="A7" sqref="A7"/>
      <selection pane="bottomRight" activeCell="F29" sqref="F29"/>
    </sheetView>
  </sheetViews>
  <sheetFormatPr defaultRowHeight="18.75"/>
  <cols>
    <col min="1" max="1" width="2.875" customWidth="1"/>
    <col min="2" max="2" width="4" customWidth="1"/>
    <col min="3" max="3" width="9.25" bestFit="1" customWidth="1"/>
    <col min="4" max="4" width="4.125" style="1" customWidth="1"/>
    <col min="5" max="5" width="19.125" style="20" customWidth="1"/>
    <col min="6" max="6" width="16.375" style="20" customWidth="1"/>
    <col min="7" max="7" width="16.125" style="20" customWidth="1"/>
    <col min="8" max="8" width="10.625" customWidth="1"/>
    <col min="9" max="10" width="10.625" style="12" customWidth="1"/>
    <col min="11" max="11" width="10.625" style="11" customWidth="1"/>
    <col min="12" max="12" width="10.625" customWidth="1"/>
    <col min="13" max="13" width="10.625" style="14" customWidth="1"/>
    <col min="14" max="14" width="10.625" style="12" customWidth="1"/>
    <col min="15" max="15" width="10.625" style="11" customWidth="1"/>
    <col min="16" max="19" width="10.625" style="12" customWidth="1"/>
    <col min="20" max="20" width="26.75" customWidth="1"/>
  </cols>
  <sheetData>
    <row r="1" spans="2:20" ht="25.5">
      <c r="E1" s="40" t="s">
        <v>132</v>
      </c>
      <c r="F1" s="41"/>
      <c r="H1" s="116" t="s">
        <v>100</v>
      </c>
      <c r="I1" s="114"/>
      <c r="J1" s="115" t="s">
        <v>99</v>
      </c>
    </row>
    <row r="2" spans="2:20" ht="19.5" customHeight="1">
      <c r="F2" s="21"/>
      <c r="G2" s="21"/>
      <c r="H2" s="13"/>
      <c r="I2" s="12" t="s">
        <v>104</v>
      </c>
    </row>
    <row r="3" spans="2:20" ht="23.25" customHeight="1">
      <c r="B3" s="16"/>
      <c r="C3" s="139"/>
      <c r="D3" s="140"/>
      <c r="E3" s="141" t="s">
        <v>143</v>
      </c>
      <c r="F3" s="142"/>
      <c r="G3" s="142"/>
      <c r="H3" s="145" t="s">
        <v>34</v>
      </c>
      <c r="I3" s="146"/>
      <c r="J3" s="146"/>
      <c r="K3" s="146"/>
      <c r="L3" s="146"/>
      <c r="M3" s="146"/>
      <c r="N3" s="146"/>
      <c r="O3" s="146"/>
      <c r="P3" s="146"/>
      <c r="Q3" s="146"/>
      <c r="R3" s="146"/>
      <c r="S3" s="146"/>
      <c r="T3" s="25"/>
    </row>
    <row r="4" spans="2:20" ht="39" customHeight="1">
      <c r="B4" s="18"/>
      <c r="C4" s="23"/>
      <c r="D4" s="24"/>
      <c r="E4" s="143"/>
      <c r="F4" s="144"/>
      <c r="G4" s="144"/>
      <c r="H4" s="120" t="s">
        <v>13</v>
      </c>
      <c r="I4" s="120" t="s">
        <v>15</v>
      </c>
      <c r="J4" s="158" t="s">
        <v>17</v>
      </c>
      <c r="K4" s="158"/>
      <c r="L4" s="158"/>
      <c r="M4" s="158"/>
      <c r="N4" s="159" t="s">
        <v>22</v>
      </c>
      <c r="O4" s="160"/>
      <c r="P4" s="161"/>
      <c r="Q4" s="162" t="s">
        <v>25</v>
      </c>
      <c r="R4" s="161"/>
      <c r="S4" s="121" t="s">
        <v>61</v>
      </c>
      <c r="T4" s="26"/>
    </row>
    <row r="5" spans="2:20" ht="124.5" customHeight="1">
      <c r="B5" s="18"/>
      <c r="C5" s="35"/>
      <c r="D5" s="36"/>
      <c r="E5" s="152" t="s">
        <v>33</v>
      </c>
      <c r="F5" s="154" t="s">
        <v>31</v>
      </c>
      <c r="G5" s="156" t="s">
        <v>30</v>
      </c>
      <c r="H5" s="33" t="s">
        <v>14</v>
      </c>
      <c r="I5" s="38" t="s">
        <v>16</v>
      </c>
      <c r="J5" s="34" t="s">
        <v>18</v>
      </c>
      <c r="K5" s="29" t="s">
        <v>19</v>
      </c>
      <c r="L5" s="30" t="s">
        <v>20</v>
      </c>
      <c r="M5" s="30" t="s">
        <v>21</v>
      </c>
      <c r="N5" s="30" t="s">
        <v>23</v>
      </c>
      <c r="O5" s="30" t="s">
        <v>38</v>
      </c>
      <c r="P5" s="31" t="s">
        <v>24</v>
      </c>
      <c r="Q5" s="31" t="s">
        <v>26</v>
      </c>
      <c r="R5" s="31" t="s">
        <v>27</v>
      </c>
      <c r="S5" s="28" t="s">
        <v>29</v>
      </c>
      <c r="T5" s="27" t="s">
        <v>12</v>
      </c>
    </row>
    <row r="6" spans="2:20" ht="25.5" customHeight="1">
      <c r="B6" s="17" t="s">
        <v>9</v>
      </c>
      <c r="C6" s="2" t="s">
        <v>10</v>
      </c>
      <c r="D6" s="19" t="s">
        <v>11</v>
      </c>
      <c r="E6" s="153"/>
      <c r="F6" s="155"/>
      <c r="G6" s="157"/>
      <c r="H6" s="32">
        <v>1000</v>
      </c>
      <c r="I6" s="32">
        <v>1000</v>
      </c>
      <c r="J6" s="32">
        <v>2000</v>
      </c>
      <c r="K6" s="32">
        <v>2000</v>
      </c>
      <c r="L6" s="32">
        <v>3000</v>
      </c>
      <c r="M6" s="32">
        <v>1000</v>
      </c>
      <c r="N6" s="32">
        <v>1000</v>
      </c>
      <c r="O6" s="32">
        <v>2000</v>
      </c>
      <c r="P6" s="32">
        <v>8000</v>
      </c>
      <c r="Q6" s="32">
        <v>10000</v>
      </c>
      <c r="R6" s="32">
        <v>5000</v>
      </c>
      <c r="S6" s="32">
        <v>5000</v>
      </c>
      <c r="T6" s="27"/>
    </row>
    <row r="7" spans="2:20">
      <c r="B7" s="3">
        <v>1</v>
      </c>
      <c r="C7" s="15">
        <v>46054</v>
      </c>
      <c r="D7" s="2" t="str">
        <f t="shared" ref="D7:D34" si="0">TEXT(C7,"aaa")</f>
        <v>日</v>
      </c>
      <c r="E7" s="22">
        <f>F7+G7</f>
        <v>0</v>
      </c>
      <c r="F7" s="64"/>
      <c r="G7" s="22">
        <f>$H$6*H7+$I$6*I7+$J$6*J7+$K$6*K7+$L$6*L7+$M$6*M7+$N$6*N7+$O$6*O7+$P$6*P7+$Q$6*Q7+$R$6*R7+$S$6*S7</f>
        <v>0</v>
      </c>
      <c r="H7" s="66"/>
      <c r="I7" s="66"/>
      <c r="J7" s="66"/>
      <c r="K7" s="66"/>
      <c r="L7" s="66"/>
      <c r="M7" s="66"/>
      <c r="N7" s="66"/>
      <c r="O7" s="66"/>
      <c r="P7" s="66"/>
      <c r="Q7" s="66"/>
      <c r="R7" s="66"/>
      <c r="S7" s="66"/>
      <c r="T7" s="117"/>
    </row>
    <row r="8" spans="2:20">
      <c r="B8" s="3">
        <f>B7+1</f>
        <v>2</v>
      </c>
      <c r="C8" s="15">
        <f>C7+1</f>
        <v>46055</v>
      </c>
      <c r="D8" s="2" t="str">
        <f>TEXT(C8,"aaa")</f>
        <v>月</v>
      </c>
      <c r="E8" s="22">
        <f t="shared" ref="E8:E34" si="1">F8+G8</f>
        <v>0</v>
      </c>
      <c r="F8" s="64"/>
      <c r="G8" s="22">
        <f t="shared" ref="G8:G34" si="2">$H$6*H8+$I$6*I8+$J$6*J8+$K$6*K8+$L$6*L8+$M$6*M8+$N$6*N8+$O$6*O8+$P$6*P8+$Q$6*Q8+$R$6*R8+$S$6*S8</f>
        <v>0</v>
      </c>
      <c r="H8" s="68"/>
      <c r="I8" s="68"/>
      <c r="J8" s="68"/>
      <c r="K8" s="68"/>
      <c r="L8" s="68"/>
      <c r="M8" s="68"/>
      <c r="N8" s="68"/>
      <c r="O8" s="68"/>
      <c r="P8" s="68"/>
      <c r="Q8" s="68"/>
      <c r="R8" s="68"/>
      <c r="S8" s="68"/>
      <c r="T8" s="117"/>
    </row>
    <row r="9" spans="2:20">
      <c r="B9" s="3">
        <f t="shared" ref="B9:C24" si="3">B8+1</f>
        <v>3</v>
      </c>
      <c r="C9" s="15">
        <f t="shared" si="3"/>
        <v>46056</v>
      </c>
      <c r="D9" s="2" t="str">
        <f t="shared" si="0"/>
        <v>火</v>
      </c>
      <c r="E9" s="22">
        <f t="shared" si="1"/>
        <v>0</v>
      </c>
      <c r="F9" s="64"/>
      <c r="G9" s="22">
        <f t="shared" si="2"/>
        <v>0</v>
      </c>
      <c r="H9" s="68"/>
      <c r="I9" s="68"/>
      <c r="J9" s="68"/>
      <c r="K9" s="68"/>
      <c r="L9" s="68"/>
      <c r="M9" s="68"/>
      <c r="N9" s="68"/>
      <c r="O9" s="68"/>
      <c r="P9" s="68"/>
      <c r="Q9" s="68"/>
      <c r="R9" s="68"/>
      <c r="S9" s="68"/>
      <c r="T9" s="117"/>
    </row>
    <row r="10" spans="2:20">
      <c r="B10" s="3">
        <f t="shared" si="3"/>
        <v>4</v>
      </c>
      <c r="C10" s="15">
        <f t="shared" si="3"/>
        <v>46057</v>
      </c>
      <c r="D10" s="2" t="str">
        <f t="shared" si="0"/>
        <v>水</v>
      </c>
      <c r="E10" s="22">
        <f t="shared" si="1"/>
        <v>0</v>
      </c>
      <c r="F10" s="64"/>
      <c r="G10" s="22">
        <f t="shared" si="2"/>
        <v>0</v>
      </c>
      <c r="H10" s="68"/>
      <c r="I10" s="68"/>
      <c r="J10" s="68"/>
      <c r="K10" s="68"/>
      <c r="L10" s="68"/>
      <c r="M10" s="68"/>
      <c r="N10" s="68"/>
      <c r="O10" s="68"/>
      <c r="P10" s="68"/>
      <c r="Q10" s="68"/>
      <c r="R10" s="68"/>
      <c r="S10" s="68"/>
      <c r="T10" s="117"/>
    </row>
    <row r="11" spans="2:20">
      <c r="B11" s="3">
        <f t="shared" si="3"/>
        <v>5</v>
      </c>
      <c r="C11" s="15">
        <f t="shared" si="3"/>
        <v>46058</v>
      </c>
      <c r="D11" s="2" t="str">
        <f t="shared" si="0"/>
        <v>木</v>
      </c>
      <c r="E11" s="22">
        <f t="shared" si="1"/>
        <v>0</v>
      </c>
      <c r="F11" s="64"/>
      <c r="G11" s="22">
        <f t="shared" si="2"/>
        <v>0</v>
      </c>
      <c r="H11" s="68"/>
      <c r="I11" s="68"/>
      <c r="J11" s="68"/>
      <c r="K11" s="68"/>
      <c r="L11" s="68"/>
      <c r="M11" s="68"/>
      <c r="N11" s="68"/>
      <c r="O11" s="68"/>
      <c r="P11" s="68"/>
      <c r="Q11" s="68"/>
      <c r="R11" s="68"/>
      <c r="S11" s="68"/>
      <c r="T11" s="117"/>
    </row>
    <row r="12" spans="2:20">
      <c r="B12" s="3">
        <f t="shared" si="3"/>
        <v>6</v>
      </c>
      <c r="C12" s="15">
        <f t="shared" si="3"/>
        <v>46059</v>
      </c>
      <c r="D12" s="2" t="str">
        <f t="shared" si="0"/>
        <v>金</v>
      </c>
      <c r="E12" s="22">
        <f t="shared" si="1"/>
        <v>0</v>
      </c>
      <c r="F12" s="64"/>
      <c r="G12" s="22">
        <f t="shared" si="2"/>
        <v>0</v>
      </c>
      <c r="H12" s="68"/>
      <c r="I12" s="68"/>
      <c r="J12" s="68"/>
      <c r="K12" s="68"/>
      <c r="L12" s="68"/>
      <c r="M12" s="68"/>
      <c r="N12" s="68"/>
      <c r="O12" s="68"/>
      <c r="P12" s="68"/>
      <c r="Q12" s="68"/>
      <c r="R12" s="68"/>
      <c r="S12" s="68"/>
      <c r="T12" s="117"/>
    </row>
    <row r="13" spans="2:20">
      <c r="B13" s="3">
        <f t="shared" si="3"/>
        <v>7</v>
      </c>
      <c r="C13" s="15">
        <f t="shared" si="3"/>
        <v>46060</v>
      </c>
      <c r="D13" s="2" t="str">
        <f>TEXT(C13,"aaa")</f>
        <v>土</v>
      </c>
      <c r="E13" s="22">
        <f t="shared" si="1"/>
        <v>0</v>
      </c>
      <c r="F13" s="64"/>
      <c r="G13" s="22">
        <f t="shared" si="2"/>
        <v>0</v>
      </c>
      <c r="H13" s="68"/>
      <c r="I13" s="68"/>
      <c r="J13" s="68"/>
      <c r="K13" s="68"/>
      <c r="L13" s="68"/>
      <c r="M13" s="68"/>
      <c r="N13" s="68"/>
      <c r="O13" s="68"/>
      <c r="P13" s="68"/>
      <c r="Q13" s="68"/>
      <c r="R13" s="68"/>
      <c r="S13" s="68"/>
      <c r="T13" s="117"/>
    </row>
    <row r="14" spans="2:20">
      <c r="B14" s="3">
        <f t="shared" si="3"/>
        <v>8</v>
      </c>
      <c r="C14" s="15">
        <f t="shared" si="3"/>
        <v>46061</v>
      </c>
      <c r="D14" s="2" t="str">
        <f t="shared" si="0"/>
        <v>日</v>
      </c>
      <c r="E14" s="22">
        <f t="shared" si="1"/>
        <v>0</v>
      </c>
      <c r="F14" s="64"/>
      <c r="G14" s="22">
        <f t="shared" si="2"/>
        <v>0</v>
      </c>
      <c r="H14" s="68"/>
      <c r="I14" s="68"/>
      <c r="J14" s="68"/>
      <c r="K14" s="68"/>
      <c r="L14" s="68"/>
      <c r="M14" s="68"/>
      <c r="N14" s="68"/>
      <c r="O14" s="68"/>
      <c r="P14" s="68"/>
      <c r="Q14" s="68"/>
      <c r="R14" s="68"/>
      <c r="S14" s="68"/>
      <c r="T14" s="117"/>
    </row>
    <row r="15" spans="2:20">
      <c r="B15" s="3">
        <f t="shared" si="3"/>
        <v>9</v>
      </c>
      <c r="C15" s="15">
        <f t="shared" si="3"/>
        <v>46062</v>
      </c>
      <c r="D15" s="2" t="str">
        <f t="shared" si="0"/>
        <v>月</v>
      </c>
      <c r="E15" s="22">
        <f t="shared" si="1"/>
        <v>0</v>
      </c>
      <c r="F15" s="64"/>
      <c r="G15" s="22">
        <f t="shared" si="2"/>
        <v>0</v>
      </c>
      <c r="H15" s="68"/>
      <c r="I15" s="68"/>
      <c r="J15" s="68"/>
      <c r="K15" s="68"/>
      <c r="L15" s="68"/>
      <c r="M15" s="68"/>
      <c r="N15" s="68"/>
      <c r="O15" s="68"/>
      <c r="P15" s="68"/>
      <c r="Q15" s="68"/>
      <c r="R15" s="68"/>
      <c r="S15" s="68"/>
      <c r="T15" s="117"/>
    </row>
    <row r="16" spans="2:20">
      <c r="B16" s="3">
        <f t="shared" si="3"/>
        <v>10</v>
      </c>
      <c r="C16" s="15">
        <f t="shared" si="3"/>
        <v>46063</v>
      </c>
      <c r="D16" s="2" t="str">
        <f t="shared" si="0"/>
        <v>火</v>
      </c>
      <c r="E16" s="22">
        <f t="shared" si="1"/>
        <v>0</v>
      </c>
      <c r="F16" s="64"/>
      <c r="G16" s="22">
        <f t="shared" si="2"/>
        <v>0</v>
      </c>
      <c r="H16" s="68"/>
      <c r="I16" s="68"/>
      <c r="J16" s="68"/>
      <c r="K16" s="68"/>
      <c r="L16" s="68"/>
      <c r="M16" s="68"/>
      <c r="N16" s="68"/>
      <c r="O16" s="68"/>
      <c r="P16" s="68"/>
      <c r="Q16" s="68"/>
      <c r="R16" s="68"/>
      <c r="S16" s="68"/>
      <c r="T16" s="117"/>
    </row>
    <row r="17" spans="2:20">
      <c r="B17" s="3">
        <f t="shared" si="3"/>
        <v>11</v>
      </c>
      <c r="C17" s="15">
        <f t="shared" si="3"/>
        <v>46064</v>
      </c>
      <c r="D17" s="2" t="str">
        <f t="shared" si="0"/>
        <v>水</v>
      </c>
      <c r="E17" s="22">
        <f t="shared" si="1"/>
        <v>0</v>
      </c>
      <c r="F17" s="64"/>
      <c r="G17" s="22">
        <f t="shared" si="2"/>
        <v>0</v>
      </c>
      <c r="H17" s="68"/>
      <c r="I17" s="68"/>
      <c r="J17" s="68"/>
      <c r="K17" s="68"/>
      <c r="L17" s="68"/>
      <c r="M17" s="68"/>
      <c r="N17" s="68"/>
      <c r="O17" s="68"/>
      <c r="P17" s="68"/>
      <c r="Q17" s="68"/>
      <c r="R17" s="68"/>
      <c r="S17" s="68"/>
      <c r="T17" s="117"/>
    </row>
    <row r="18" spans="2:20">
      <c r="B18" s="3">
        <f t="shared" si="3"/>
        <v>12</v>
      </c>
      <c r="C18" s="15">
        <f t="shared" si="3"/>
        <v>46065</v>
      </c>
      <c r="D18" s="2" t="str">
        <f t="shared" si="0"/>
        <v>木</v>
      </c>
      <c r="E18" s="22">
        <f t="shared" si="1"/>
        <v>0</v>
      </c>
      <c r="F18" s="64"/>
      <c r="G18" s="22">
        <f t="shared" si="2"/>
        <v>0</v>
      </c>
      <c r="H18" s="68"/>
      <c r="I18" s="68"/>
      <c r="J18" s="68"/>
      <c r="K18" s="68"/>
      <c r="L18" s="68"/>
      <c r="M18" s="68"/>
      <c r="N18" s="68"/>
      <c r="O18" s="68"/>
      <c r="P18" s="68"/>
      <c r="Q18" s="68"/>
      <c r="R18" s="68"/>
      <c r="S18" s="68"/>
      <c r="T18" s="117"/>
    </row>
    <row r="19" spans="2:20">
      <c r="B19" s="3">
        <f t="shared" si="3"/>
        <v>13</v>
      </c>
      <c r="C19" s="15">
        <f t="shared" si="3"/>
        <v>46066</v>
      </c>
      <c r="D19" s="2" t="str">
        <f t="shared" si="0"/>
        <v>金</v>
      </c>
      <c r="E19" s="22">
        <f t="shared" si="1"/>
        <v>0</v>
      </c>
      <c r="F19" s="64"/>
      <c r="G19" s="22">
        <f t="shared" si="2"/>
        <v>0</v>
      </c>
      <c r="H19" s="68"/>
      <c r="I19" s="68"/>
      <c r="J19" s="68"/>
      <c r="K19" s="68"/>
      <c r="L19" s="68"/>
      <c r="M19" s="68"/>
      <c r="N19" s="68"/>
      <c r="O19" s="68"/>
      <c r="P19" s="68"/>
      <c r="Q19" s="68"/>
      <c r="R19" s="68"/>
      <c r="S19" s="68"/>
      <c r="T19" s="117"/>
    </row>
    <row r="20" spans="2:20">
      <c r="B20" s="3">
        <f t="shared" si="3"/>
        <v>14</v>
      </c>
      <c r="C20" s="15">
        <f t="shared" si="3"/>
        <v>46067</v>
      </c>
      <c r="D20" s="2" t="str">
        <f t="shared" si="0"/>
        <v>土</v>
      </c>
      <c r="E20" s="22">
        <f t="shared" si="1"/>
        <v>0</v>
      </c>
      <c r="F20" s="64"/>
      <c r="G20" s="22">
        <f t="shared" si="2"/>
        <v>0</v>
      </c>
      <c r="H20" s="68"/>
      <c r="I20" s="68"/>
      <c r="J20" s="68"/>
      <c r="K20" s="68"/>
      <c r="L20" s="68"/>
      <c r="M20" s="68"/>
      <c r="N20" s="68"/>
      <c r="O20" s="68"/>
      <c r="P20" s="68"/>
      <c r="Q20" s="68"/>
      <c r="R20" s="68"/>
      <c r="S20" s="68"/>
      <c r="T20" s="117"/>
    </row>
    <row r="21" spans="2:20">
      <c r="B21" s="3">
        <f t="shared" si="3"/>
        <v>15</v>
      </c>
      <c r="C21" s="15">
        <f t="shared" si="3"/>
        <v>46068</v>
      </c>
      <c r="D21" s="2" t="str">
        <f t="shared" si="0"/>
        <v>日</v>
      </c>
      <c r="E21" s="22">
        <f t="shared" si="1"/>
        <v>0</v>
      </c>
      <c r="F21" s="64"/>
      <c r="G21" s="22">
        <f t="shared" si="2"/>
        <v>0</v>
      </c>
      <c r="H21" s="68"/>
      <c r="I21" s="68"/>
      <c r="J21" s="69"/>
      <c r="K21" s="68"/>
      <c r="L21" s="68"/>
      <c r="M21" s="68"/>
      <c r="N21" s="68"/>
      <c r="O21" s="68"/>
      <c r="P21" s="68"/>
      <c r="Q21" s="68"/>
      <c r="R21" s="68"/>
      <c r="S21" s="68"/>
      <c r="T21" s="117"/>
    </row>
    <row r="22" spans="2:20">
      <c r="B22" s="3">
        <f t="shared" si="3"/>
        <v>16</v>
      </c>
      <c r="C22" s="15">
        <f t="shared" si="3"/>
        <v>46069</v>
      </c>
      <c r="D22" s="2" t="str">
        <f>TEXT(C22,"aaa")</f>
        <v>月</v>
      </c>
      <c r="E22" s="22">
        <f t="shared" si="1"/>
        <v>0</v>
      </c>
      <c r="F22" s="64"/>
      <c r="G22" s="22">
        <f t="shared" si="2"/>
        <v>0</v>
      </c>
      <c r="H22" s="68"/>
      <c r="I22" s="68"/>
      <c r="J22" s="68"/>
      <c r="K22" s="68"/>
      <c r="L22" s="68"/>
      <c r="M22" s="68"/>
      <c r="N22" s="68"/>
      <c r="O22" s="68"/>
      <c r="P22" s="68"/>
      <c r="Q22" s="68"/>
      <c r="R22" s="68"/>
      <c r="S22" s="68"/>
      <c r="T22" s="117"/>
    </row>
    <row r="23" spans="2:20">
      <c r="B23" s="3">
        <f t="shared" si="3"/>
        <v>17</v>
      </c>
      <c r="C23" s="15">
        <f t="shared" si="3"/>
        <v>46070</v>
      </c>
      <c r="D23" s="2" t="str">
        <f t="shared" si="0"/>
        <v>火</v>
      </c>
      <c r="E23" s="22">
        <f t="shared" si="1"/>
        <v>0</v>
      </c>
      <c r="F23" s="64"/>
      <c r="G23" s="22">
        <f t="shared" si="2"/>
        <v>0</v>
      </c>
      <c r="H23" s="68"/>
      <c r="I23" s="68"/>
      <c r="J23" s="68"/>
      <c r="K23" s="68"/>
      <c r="L23" s="68"/>
      <c r="M23" s="68"/>
      <c r="N23" s="68"/>
      <c r="O23" s="68"/>
      <c r="P23" s="68"/>
      <c r="Q23" s="68"/>
      <c r="R23" s="68"/>
      <c r="S23" s="68"/>
      <c r="T23" s="117"/>
    </row>
    <row r="24" spans="2:20">
      <c r="B24" s="3">
        <f t="shared" si="3"/>
        <v>18</v>
      </c>
      <c r="C24" s="15">
        <f t="shared" si="3"/>
        <v>46071</v>
      </c>
      <c r="D24" s="2" t="str">
        <f t="shared" si="0"/>
        <v>水</v>
      </c>
      <c r="E24" s="22">
        <f t="shared" si="1"/>
        <v>0</v>
      </c>
      <c r="F24" s="64"/>
      <c r="G24" s="22">
        <f t="shared" si="2"/>
        <v>0</v>
      </c>
      <c r="H24" s="68"/>
      <c r="I24" s="68"/>
      <c r="J24" s="68"/>
      <c r="K24" s="68"/>
      <c r="L24" s="68"/>
      <c r="M24" s="68"/>
      <c r="N24" s="68"/>
      <c r="O24" s="68"/>
      <c r="P24" s="68"/>
      <c r="Q24" s="68"/>
      <c r="R24" s="68"/>
      <c r="S24" s="68"/>
      <c r="T24" s="117"/>
    </row>
    <row r="25" spans="2:20">
      <c r="B25" s="3">
        <f t="shared" ref="B25:C34" si="4">B24+1</f>
        <v>19</v>
      </c>
      <c r="C25" s="15">
        <f t="shared" si="4"/>
        <v>46072</v>
      </c>
      <c r="D25" s="2" t="str">
        <f>TEXT(C25,"aaa")</f>
        <v>木</v>
      </c>
      <c r="E25" s="22">
        <f t="shared" si="1"/>
        <v>0</v>
      </c>
      <c r="F25" s="64"/>
      <c r="G25" s="22">
        <f t="shared" si="2"/>
        <v>0</v>
      </c>
      <c r="H25" s="68"/>
      <c r="I25" s="68"/>
      <c r="J25" s="68"/>
      <c r="K25" s="68"/>
      <c r="L25" s="68"/>
      <c r="M25" s="68"/>
      <c r="N25" s="68"/>
      <c r="O25" s="68"/>
      <c r="P25" s="68"/>
      <c r="Q25" s="68"/>
      <c r="R25" s="68"/>
      <c r="S25" s="68"/>
      <c r="T25" s="117"/>
    </row>
    <row r="26" spans="2:20">
      <c r="B26" s="3">
        <f t="shared" si="4"/>
        <v>20</v>
      </c>
      <c r="C26" s="15">
        <f t="shared" si="4"/>
        <v>46073</v>
      </c>
      <c r="D26" s="2" t="str">
        <f>TEXT(C26,"aaa")</f>
        <v>金</v>
      </c>
      <c r="E26" s="22">
        <f t="shared" si="1"/>
        <v>0</v>
      </c>
      <c r="F26" s="64"/>
      <c r="G26" s="22">
        <f t="shared" si="2"/>
        <v>0</v>
      </c>
      <c r="H26" s="70"/>
      <c r="I26" s="70"/>
      <c r="J26" s="68"/>
      <c r="K26" s="68"/>
      <c r="L26" s="68"/>
      <c r="M26" s="68"/>
      <c r="N26" s="68"/>
      <c r="O26" s="68"/>
      <c r="P26" s="68"/>
      <c r="Q26" s="68"/>
      <c r="R26" s="68"/>
      <c r="S26" s="68"/>
      <c r="T26" s="117"/>
    </row>
    <row r="27" spans="2:20">
      <c r="B27" s="3">
        <f t="shared" si="4"/>
        <v>21</v>
      </c>
      <c r="C27" s="15">
        <f t="shared" si="4"/>
        <v>46074</v>
      </c>
      <c r="D27" s="2" t="str">
        <f t="shared" si="0"/>
        <v>土</v>
      </c>
      <c r="E27" s="22">
        <f t="shared" si="1"/>
        <v>0</v>
      </c>
      <c r="F27" s="64"/>
      <c r="G27" s="22">
        <f t="shared" si="2"/>
        <v>0</v>
      </c>
      <c r="H27" s="68"/>
      <c r="I27" s="68"/>
      <c r="J27" s="68"/>
      <c r="K27" s="68"/>
      <c r="L27" s="68"/>
      <c r="M27" s="68"/>
      <c r="N27" s="68"/>
      <c r="O27" s="68"/>
      <c r="P27" s="68"/>
      <c r="Q27" s="68"/>
      <c r="R27" s="68"/>
      <c r="S27" s="68"/>
      <c r="T27" s="117"/>
    </row>
    <row r="28" spans="2:20">
      <c r="B28" s="3">
        <f t="shared" si="4"/>
        <v>22</v>
      </c>
      <c r="C28" s="15">
        <f t="shared" si="4"/>
        <v>46075</v>
      </c>
      <c r="D28" s="2" t="str">
        <f t="shared" si="0"/>
        <v>日</v>
      </c>
      <c r="E28" s="22">
        <f t="shared" si="1"/>
        <v>0</v>
      </c>
      <c r="F28" s="64"/>
      <c r="G28" s="22">
        <f t="shared" si="2"/>
        <v>0</v>
      </c>
      <c r="H28" s="68"/>
      <c r="I28" s="68"/>
      <c r="J28" s="68"/>
      <c r="K28" s="68"/>
      <c r="L28" s="68"/>
      <c r="M28" s="68"/>
      <c r="N28" s="68"/>
      <c r="O28" s="68"/>
      <c r="P28" s="68"/>
      <c r="Q28" s="68"/>
      <c r="R28" s="68"/>
      <c r="S28" s="68"/>
      <c r="T28" s="117"/>
    </row>
    <row r="29" spans="2:20">
      <c r="B29" s="3">
        <f t="shared" si="4"/>
        <v>23</v>
      </c>
      <c r="C29" s="15">
        <f t="shared" si="4"/>
        <v>46076</v>
      </c>
      <c r="D29" s="2" t="str">
        <f t="shared" si="0"/>
        <v>月</v>
      </c>
      <c r="E29" s="22">
        <f t="shared" si="1"/>
        <v>0</v>
      </c>
      <c r="F29" s="64"/>
      <c r="G29" s="22">
        <f t="shared" si="2"/>
        <v>0</v>
      </c>
      <c r="H29" s="68"/>
      <c r="I29" s="68"/>
      <c r="J29" s="68"/>
      <c r="K29" s="68"/>
      <c r="L29" s="68"/>
      <c r="M29" s="68"/>
      <c r="N29" s="68"/>
      <c r="O29" s="68"/>
      <c r="P29" s="68"/>
      <c r="Q29" s="68"/>
      <c r="R29" s="68"/>
      <c r="S29" s="68"/>
      <c r="T29" s="117"/>
    </row>
    <row r="30" spans="2:20">
      <c r="B30" s="3">
        <f t="shared" si="4"/>
        <v>24</v>
      </c>
      <c r="C30" s="15">
        <f t="shared" si="4"/>
        <v>46077</v>
      </c>
      <c r="D30" s="2" t="str">
        <f t="shared" si="0"/>
        <v>火</v>
      </c>
      <c r="E30" s="22">
        <f t="shared" si="1"/>
        <v>0</v>
      </c>
      <c r="F30" s="64"/>
      <c r="G30" s="22">
        <f t="shared" si="2"/>
        <v>0</v>
      </c>
      <c r="H30" s="68"/>
      <c r="I30" s="68"/>
      <c r="J30" s="68"/>
      <c r="K30" s="68"/>
      <c r="L30" s="68"/>
      <c r="M30" s="68"/>
      <c r="N30" s="68"/>
      <c r="O30" s="68"/>
      <c r="P30" s="68"/>
      <c r="Q30" s="68"/>
      <c r="R30" s="68"/>
      <c r="S30" s="68"/>
      <c r="T30" s="117"/>
    </row>
    <row r="31" spans="2:20">
      <c r="B31" s="3">
        <f t="shared" si="4"/>
        <v>25</v>
      </c>
      <c r="C31" s="15">
        <f t="shared" si="4"/>
        <v>46078</v>
      </c>
      <c r="D31" s="2" t="str">
        <f t="shared" si="0"/>
        <v>水</v>
      </c>
      <c r="E31" s="22">
        <f t="shared" si="1"/>
        <v>0</v>
      </c>
      <c r="F31" s="64"/>
      <c r="G31" s="22">
        <f t="shared" si="2"/>
        <v>0</v>
      </c>
      <c r="H31" s="68"/>
      <c r="I31" s="68"/>
      <c r="J31" s="68"/>
      <c r="K31" s="68"/>
      <c r="L31" s="68"/>
      <c r="M31" s="68"/>
      <c r="N31" s="68"/>
      <c r="O31" s="68"/>
      <c r="P31" s="68"/>
      <c r="Q31" s="68"/>
      <c r="R31" s="68"/>
      <c r="S31" s="68"/>
      <c r="T31" s="117"/>
    </row>
    <row r="32" spans="2:20">
      <c r="B32" s="3">
        <f t="shared" si="4"/>
        <v>26</v>
      </c>
      <c r="C32" s="15">
        <f t="shared" si="4"/>
        <v>46079</v>
      </c>
      <c r="D32" s="2" t="str">
        <f t="shared" si="0"/>
        <v>木</v>
      </c>
      <c r="E32" s="22">
        <f t="shared" si="1"/>
        <v>0</v>
      </c>
      <c r="F32" s="64"/>
      <c r="G32" s="22">
        <f t="shared" si="2"/>
        <v>0</v>
      </c>
      <c r="H32" s="68"/>
      <c r="I32" s="68"/>
      <c r="J32" s="68"/>
      <c r="K32" s="68"/>
      <c r="L32" s="68"/>
      <c r="M32" s="68"/>
      <c r="N32" s="68"/>
      <c r="O32" s="68"/>
      <c r="P32" s="68"/>
      <c r="Q32" s="68"/>
      <c r="R32" s="68"/>
      <c r="S32" s="68"/>
      <c r="T32" s="117"/>
    </row>
    <row r="33" spans="2:20">
      <c r="B33" s="3">
        <f t="shared" si="4"/>
        <v>27</v>
      </c>
      <c r="C33" s="15">
        <f t="shared" si="4"/>
        <v>46080</v>
      </c>
      <c r="D33" s="2" t="str">
        <f t="shared" si="0"/>
        <v>金</v>
      </c>
      <c r="E33" s="22">
        <f t="shared" si="1"/>
        <v>0</v>
      </c>
      <c r="F33" s="64"/>
      <c r="G33" s="22">
        <f t="shared" si="2"/>
        <v>0</v>
      </c>
      <c r="H33" s="68"/>
      <c r="I33" s="68"/>
      <c r="J33" s="68"/>
      <c r="K33" s="68"/>
      <c r="L33" s="68"/>
      <c r="M33" s="68"/>
      <c r="N33" s="68"/>
      <c r="O33" s="68"/>
      <c r="P33" s="68"/>
      <c r="Q33" s="68"/>
      <c r="R33" s="68"/>
      <c r="S33" s="68"/>
      <c r="T33" s="117"/>
    </row>
    <row r="34" spans="2:20">
      <c r="B34" s="3">
        <f t="shared" si="4"/>
        <v>28</v>
      </c>
      <c r="C34" s="15">
        <f t="shared" si="4"/>
        <v>46081</v>
      </c>
      <c r="D34" s="2" t="str">
        <f t="shared" si="0"/>
        <v>土</v>
      </c>
      <c r="E34" s="22">
        <f t="shared" si="1"/>
        <v>0</v>
      </c>
      <c r="F34" s="64"/>
      <c r="G34" s="22">
        <f t="shared" si="2"/>
        <v>0</v>
      </c>
      <c r="H34" s="68"/>
      <c r="I34" s="68"/>
      <c r="J34" s="68"/>
      <c r="K34" s="68"/>
      <c r="L34" s="68"/>
      <c r="M34" s="68"/>
      <c r="N34" s="68"/>
      <c r="O34" s="68"/>
      <c r="P34" s="68"/>
      <c r="Q34" s="68"/>
      <c r="R34" s="68"/>
      <c r="S34" s="68"/>
      <c r="T34" s="117"/>
    </row>
    <row r="35" spans="2:20">
      <c r="B35" s="3"/>
      <c r="C35" s="15"/>
      <c r="D35" s="2"/>
      <c r="E35" s="22">
        <v>0</v>
      </c>
      <c r="F35" s="22">
        <v>0</v>
      </c>
      <c r="G35" s="22">
        <v>0</v>
      </c>
      <c r="H35" s="42"/>
      <c r="I35" s="42"/>
      <c r="J35" s="42"/>
      <c r="K35" s="42"/>
      <c r="L35" s="42"/>
      <c r="M35" s="42"/>
      <c r="N35" s="42"/>
      <c r="O35" s="42"/>
      <c r="P35" s="42"/>
      <c r="Q35" s="42"/>
      <c r="R35" s="42"/>
      <c r="S35" s="42"/>
      <c r="T35" s="3"/>
    </row>
    <row r="36" spans="2:20">
      <c r="B36" s="3"/>
      <c r="C36" s="15"/>
      <c r="D36" s="2"/>
      <c r="E36" s="22">
        <v>0</v>
      </c>
      <c r="F36" s="22">
        <v>0</v>
      </c>
      <c r="G36" s="22">
        <v>0</v>
      </c>
      <c r="H36" s="42"/>
      <c r="I36" s="42"/>
      <c r="J36" s="42"/>
      <c r="K36" s="42"/>
      <c r="L36" s="42"/>
      <c r="M36" s="42"/>
      <c r="N36" s="42"/>
      <c r="O36" s="42"/>
      <c r="P36" s="42"/>
      <c r="Q36" s="42"/>
      <c r="R36" s="42"/>
      <c r="S36" s="42"/>
      <c r="T36" s="3"/>
    </row>
    <row r="37" spans="2:20">
      <c r="B37" s="3"/>
      <c r="C37" s="15"/>
      <c r="D37" s="2"/>
      <c r="E37" s="22">
        <v>0</v>
      </c>
      <c r="F37" s="22">
        <v>0</v>
      </c>
      <c r="G37" s="22">
        <v>0</v>
      </c>
      <c r="H37" s="42"/>
      <c r="I37" s="42"/>
      <c r="J37" s="42"/>
      <c r="K37" s="42"/>
      <c r="L37" s="42"/>
      <c r="M37" s="42"/>
      <c r="N37" s="42"/>
      <c r="O37" s="42"/>
      <c r="P37" s="42"/>
      <c r="Q37" s="42"/>
      <c r="R37" s="42"/>
      <c r="S37" s="42"/>
      <c r="T37" s="3"/>
    </row>
    <row r="38" spans="2:20" ht="20.100000000000001" customHeight="1">
      <c r="B38" s="136" t="s">
        <v>35</v>
      </c>
      <c r="C38" s="137"/>
      <c r="D38" s="138"/>
      <c r="E38" s="22">
        <f>SUM(E7:E37)</f>
        <v>0</v>
      </c>
      <c r="F38" s="22">
        <f>SUM(F7:F37)</f>
        <v>0</v>
      </c>
      <c r="G38" s="22">
        <f t="shared" ref="G38" si="5">SUM(G7:G37)</f>
        <v>0</v>
      </c>
      <c r="H38" s="12"/>
      <c r="L38" s="37"/>
    </row>
    <row r="39" spans="2:20" ht="20.100000000000001" customHeight="1">
      <c r="B39" s="136" t="s">
        <v>37</v>
      </c>
      <c r="C39" s="137"/>
      <c r="D39" s="138"/>
      <c r="E39" s="82" t="e">
        <f>E38/$E$40</f>
        <v>#DIV/0!</v>
      </c>
      <c r="F39" s="82" t="e">
        <f t="shared" ref="F39:G39" si="6">F38/$E$40</f>
        <v>#DIV/0!</v>
      </c>
      <c r="G39" s="82" t="e">
        <f t="shared" si="6"/>
        <v>#DIV/0!</v>
      </c>
      <c r="H39" s="12"/>
    </row>
    <row r="40" spans="2:20">
      <c r="B40" s="136" t="s">
        <v>36</v>
      </c>
      <c r="C40" s="137"/>
      <c r="D40" s="138"/>
      <c r="E40" s="39">
        <f>COUNTIFS(E7:E37,"&gt;0")</f>
        <v>0</v>
      </c>
    </row>
  </sheetData>
  <sheetProtection algorithmName="SHA-512" hashValue="ikn0xVPyiRtKgi5uwnvszSNsOZOnNhBKHIBpiDNNKPr+O4xEcJ3y7A39sk1Rb6kxWjzPbjqpI0iB2N8Fxcymjw==" saltValue="65IYH9AefSMGanGipKV0sQ==" spinCount="100000" sheet="1" objects="1" scenarios="1"/>
  <mergeCells count="12">
    <mergeCell ref="B40:D40"/>
    <mergeCell ref="C3:D3"/>
    <mergeCell ref="E3:G4"/>
    <mergeCell ref="H3:S3"/>
    <mergeCell ref="J4:M4"/>
    <mergeCell ref="N4:P4"/>
    <mergeCell ref="Q4:R4"/>
    <mergeCell ref="E5:E6"/>
    <mergeCell ref="F5:F6"/>
    <mergeCell ref="G5:G6"/>
    <mergeCell ref="B38:D38"/>
    <mergeCell ref="B39:D39"/>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00553-0B1F-4555-BF40-BD104B3BF34C}">
  <sheetPr>
    <tabColor rgb="FFFF0000"/>
  </sheetPr>
  <dimension ref="A1"/>
  <sheetViews>
    <sheetView workbookViewId="0">
      <selection activeCell="O26" sqref="O26"/>
    </sheetView>
  </sheetViews>
  <sheetFormatPr defaultRowHeight="18.7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B4F6-5AA5-4D46-9893-FF794A7637FC}">
  <sheetPr>
    <tabColor rgb="FFFFFF00"/>
  </sheetPr>
  <dimension ref="B1:G22"/>
  <sheetViews>
    <sheetView topLeftCell="A28" workbookViewId="0">
      <selection activeCell="H17" sqref="H17"/>
    </sheetView>
  </sheetViews>
  <sheetFormatPr defaultRowHeight="18.75"/>
  <cols>
    <col min="2" max="2" width="22.75" style="1" customWidth="1"/>
    <col min="3" max="4" width="18" customWidth="1"/>
    <col min="5" max="5" width="22.375" customWidth="1"/>
    <col min="6" max="6" width="18" customWidth="1"/>
    <col min="7" max="7" width="18.125" customWidth="1"/>
  </cols>
  <sheetData>
    <row r="1" spans="2:7" ht="30">
      <c r="C1" s="93" t="s">
        <v>141</v>
      </c>
    </row>
    <row r="3" spans="2:7" ht="24.75" thickBot="1">
      <c r="B3" s="45" t="s">
        <v>75</v>
      </c>
    </row>
    <row r="4" spans="2:7" ht="20.25" thickBot="1">
      <c r="B4" s="4" t="s">
        <v>4</v>
      </c>
      <c r="C4" s="6" t="s">
        <v>1</v>
      </c>
      <c r="D4" s="7" t="s">
        <v>0</v>
      </c>
      <c r="E4" s="5" t="s">
        <v>2</v>
      </c>
      <c r="F4" s="48" t="s">
        <v>53</v>
      </c>
      <c r="G4" s="8" t="s">
        <v>140</v>
      </c>
    </row>
    <row r="5" spans="2:7" ht="24">
      <c r="B5" s="46">
        <v>45901</v>
      </c>
      <c r="C5" s="86">
        <f>'2025年9月'!$F$38</f>
        <v>0</v>
      </c>
      <c r="D5" s="103">
        <f>'2025年9月'!$G$38</f>
        <v>0</v>
      </c>
      <c r="E5" s="87">
        <f>C5+D5</f>
        <v>0</v>
      </c>
      <c r="F5" s="88">
        <f>E5</f>
        <v>0</v>
      </c>
      <c r="G5" s="10"/>
    </row>
    <row r="6" spans="2:7" ht="24">
      <c r="B6" s="47">
        <v>45931</v>
      </c>
      <c r="C6" s="89">
        <f>'10月'!$F$38</f>
        <v>0</v>
      </c>
      <c r="D6" s="104">
        <f>'10月'!$G$38</f>
        <v>0</v>
      </c>
      <c r="E6" s="90">
        <f t="shared" ref="E6:E10" si="0">C6+D6</f>
        <v>0</v>
      </c>
      <c r="F6" s="91">
        <f>F5+E6</f>
        <v>0</v>
      </c>
      <c r="G6" s="9"/>
    </row>
    <row r="7" spans="2:7" ht="24">
      <c r="B7" s="47">
        <v>45962</v>
      </c>
      <c r="C7" s="89">
        <f>'11月'!$F$38</f>
        <v>0</v>
      </c>
      <c r="D7" s="104">
        <f>'11月'!$G$38</f>
        <v>0</v>
      </c>
      <c r="E7" s="90">
        <f t="shared" si="0"/>
        <v>0</v>
      </c>
      <c r="F7" s="91">
        <f t="shared" ref="F7:F10" si="1">F6+E7</f>
        <v>0</v>
      </c>
      <c r="G7" s="9" t="s">
        <v>48</v>
      </c>
    </row>
    <row r="8" spans="2:7" ht="24">
      <c r="B8" s="47">
        <v>45992</v>
      </c>
      <c r="C8" s="89">
        <f>'12月'!$F$38</f>
        <v>0</v>
      </c>
      <c r="D8" s="104">
        <f>'12月'!$G$38</f>
        <v>0</v>
      </c>
      <c r="E8" s="90">
        <f t="shared" si="0"/>
        <v>0</v>
      </c>
      <c r="F8" s="91">
        <f t="shared" si="1"/>
        <v>0</v>
      </c>
      <c r="G8" s="9" t="s">
        <v>47</v>
      </c>
    </row>
    <row r="9" spans="2:7" ht="24">
      <c r="B9" s="47">
        <v>46023</v>
      </c>
      <c r="C9" s="89">
        <f>'2026年１月'!$F$38</f>
        <v>0</v>
      </c>
      <c r="D9" s="104">
        <f>'2026年１月'!$G$38</f>
        <v>0</v>
      </c>
      <c r="E9" s="90">
        <f t="shared" si="0"/>
        <v>0</v>
      </c>
      <c r="F9" s="91">
        <f t="shared" si="1"/>
        <v>0</v>
      </c>
      <c r="G9" s="9"/>
    </row>
    <row r="10" spans="2:7" ht="24.75" thickBot="1">
      <c r="B10" s="73">
        <v>46054</v>
      </c>
      <c r="C10" s="89">
        <f>'2月'!$F$38</f>
        <v>0</v>
      </c>
      <c r="D10" s="104">
        <f>'2月'!$G$38</f>
        <v>0</v>
      </c>
      <c r="E10" s="90">
        <f t="shared" si="0"/>
        <v>0</v>
      </c>
      <c r="F10" s="91">
        <f t="shared" si="1"/>
        <v>0</v>
      </c>
      <c r="G10" s="9" t="s">
        <v>46</v>
      </c>
    </row>
    <row r="11" spans="2:7" ht="20.25" thickBot="1">
      <c r="B11" s="74" t="s">
        <v>3</v>
      </c>
      <c r="C11" s="92">
        <f>SUM(C5:C10)</f>
        <v>0</v>
      </c>
      <c r="D11" s="105">
        <f>SUM(D5:D10)</f>
        <v>0</v>
      </c>
      <c r="E11" s="92">
        <f>SUM(E5:E10)</f>
        <v>0</v>
      </c>
      <c r="F11" s="92"/>
      <c r="G11" s="49">
        <v>817834</v>
      </c>
    </row>
    <row r="13" spans="2:7" ht="24">
      <c r="B13" s="43" t="s">
        <v>39</v>
      </c>
      <c r="C13" s="43" t="s">
        <v>136</v>
      </c>
    </row>
    <row r="14" spans="2:7" ht="24">
      <c r="B14" s="43" t="s">
        <v>40</v>
      </c>
      <c r="C14" s="43" t="s">
        <v>41</v>
      </c>
    </row>
    <row r="15" spans="2:7" ht="24">
      <c r="B15" s="43" t="s">
        <v>42</v>
      </c>
      <c r="C15" s="44">
        <v>833333</v>
      </c>
    </row>
    <row r="16" spans="2:7" ht="24">
      <c r="B16" s="43" t="s">
        <v>88</v>
      </c>
      <c r="C16" s="44" t="s">
        <v>52</v>
      </c>
    </row>
    <row r="17" spans="2:5" ht="24">
      <c r="B17" s="43"/>
      <c r="C17" s="44"/>
    </row>
    <row r="18" spans="2:5" ht="19.5" thickBot="1"/>
    <row r="19" spans="2:5" ht="20.25" thickBot="1">
      <c r="B19" s="51" t="s">
        <v>43</v>
      </c>
      <c r="C19" s="72" t="s">
        <v>8</v>
      </c>
      <c r="D19" s="53" t="s">
        <v>44</v>
      </c>
      <c r="E19" s="52" t="s">
        <v>45</v>
      </c>
    </row>
    <row r="20" spans="2:5" ht="19.5">
      <c r="B20" s="54" t="s">
        <v>5</v>
      </c>
      <c r="C20" s="55">
        <v>5000</v>
      </c>
      <c r="D20" s="56" t="s">
        <v>137</v>
      </c>
      <c r="E20" s="57" t="s">
        <v>133</v>
      </c>
    </row>
    <row r="21" spans="2:5" ht="19.5">
      <c r="B21" s="54" t="s">
        <v>6</v>
      </c>
      <c r="C21" s="55">
        <v>7500</v>
      </c>
      <c r="D21" s="58" t="s">
        <v>138</v>
      </c>
      <c r="E21" s="59" t="s">
        <v>134</v>
      </c>
    </row>
    <row r="22" spans="2:5" ht="20.25" thickBot="1">
      <c r="B22" s="60" t="s">
        <v>7</v>
      </c>
      <c r="C22" s="61">
        <v>10000</v>
      </c>
      <c r="D22" s="62" t="s">
        <v>139</v>
      </c>
      <c r="E22" s="63" t="s">
        <v>135</v>
      </c>
    </row>
  </sheetData>
  <sheetProtection algorithmName="SHA-512" hashValue="2pYH7c6/LIEfuogkrfwokD3UcI+ck36bPx8Hls7a4++vV0VRuf/VXHL0fembbw6iMnwOihFDj8Ou4UGxe9sy4Q==" saltValue="vmhupNoeUdm+WQQjZVh25Q==" spinCount="100000" sheet="1" objects="1" scenarios="1"/>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C3E1D-5285-4E09-9D2F-22CAD2AE5450}">
  <sheetPr>
    <tabColor rgb="FF00B050"/>
    <pageSetUpPr fitToPage="1"/>
  </sheetPr>
  <dimension ref="A1:Q45"/>
  <sheetViews>
    <sheetView topLeftCell="A28" workbookViewId="0">
      <selection activeCell="M24" sqref="M24"/>
    </sheetView>
  </sheetViews>
  <sheetFormatPr defaultRowHeight="18.75"/>
  <cols>
    <col min="1" max="1" width="9.25" bestFit="1" customWidth="1"/>
    <col min="2" max="2" width="10.625" style="20" customWidth="1"/>
    <col min="3" max="3" width="9.25" bestFit="1" customWidth="1"/>
    <col min="4" max="4" width="10.625" style="20" customWidth="1"/>
    <col min="5" max="5" width="9.25" bestFit="1" customWidth="1"/>
    <col min="6" max="6" width="10.625" style="20" customWidth="1"/>
    <col min="7" max="7" width="9.25" bestFit="1" customWidth="1"/>
    <col min="8" max="8" width="10.625" style="20" customWidth="1"/>
    <col min="9" max="9" width="9.25" bestFit="1" customWidth="1"/>
    <col min="10" max="10" width="10.625" style="20" customWidth="1"/>
    <col min="11" max="11" width="9.25" bestFit="1" customWidth="1"/>
    <col min="12" max="12" width="10.625" style="20" customWidth="1"/>
    <col min="14" max="14" width="11.75" customWidth="1"/>
    <col min="15" max="15" width="11" customWidth="1"/>
  </cols>
  <sheetData>
    <row r="1" spans="1:17" ht="25.5">
      <c r="B1" s="40"/>
      <c r="D1" s="40" t="s">
        <v>142</v>
      </c>
      <c r="F1" s="40"/>
      <c r="H1" s="40"/>
      <c r="J1" s="40"/>
      <c r="K1" s="50"/>
      <c r="L1" s="40"/>
    </row>
    <row r="3" spans="1:17" ht="18.75" customHeight="1">
      <c r="A3" s="128" t="s">
        <v>10</v>
      </c>
      <c r="B3" s="125" t="s">
        <v>55</v>
      </c>
      <c r="C3" s="128" t="s">
        <v>10</v>
      </c>
      <c r="D3" s="125" t="s">
        <v>55</v>
      </c>
      <c r="E3" s="128" t="s">
        <v>10</v>
      </c>
      <c r="F3" s="125" t="s">
        <v>55</v>
      </c>
      <c r="G3" s="128" t="s">
        <v>10</v>
      </c>
      <c r="H3" s="125" t="s">
        <v>55</v>
      </c>
      <c r="I3" s="128" t="s">
        <v>10</v>
      </c>
      <c r="J3" s="125" t="s">
        <v>55</v>
      </c>
      <c r="K3" s="128" t="s">
        <v>10</v>
      </c>
      <c r="L3" s="125" t="s">
        <v>55</v>
      </c>
      <c r="N3" s="16"/>
      <c r="O3" s="131" t="s">
        <v>63</v>
      </c>
      <c r="P3" s="132" t="s">
        <v>72</v>
      </c>
      <c r="Q3" s="135"/>
    </row>
    <row r="4" spans="1:17" ht="18.75" customHeight="1">
      <c r="A4" s="129"/>
      <c r="B4" s="126"/>
      <c r="C4" s="129"/>
      <c r="D4" s="126"/>
      <c r="E4" s="129"/>
      <c r="F4" s="126"/>
      <c r="G4" s="129"/>
      <c r="H4" s="126"/>
      <c r="I4" s="129"/>
      <c r="J4" s="126"/>
      <c r="K4" s="129"/>
      <c r="L4" s="126"/>
      <c r="N4" s="18"/>
      <c r="O4" s="131"/>
      <c r="P4" s="133"/>
      <c r="Q4" s="135"/>
    </row>
    <row r="5" spans="1:17" ht="18.75" customHeight="1">
      <c r="A5" s="129"/>
      <c r="B5" s="126"/>
      <c r="C5" s="129"/>
      <c r="D5" s="126"/>
      <c r="E5" s="129"/>
      <c r="F5" s="126"/>
      <c r="G5" s="129"/>
      <c r="H5" s="126"/>
      <c r="I5" s="129"/>
      <c r="J5" s="126"/>
      <c r="K5" s="129"/>
      <c r="L5" s="126"/>
      <c r="N5" s="18"/>
      <c r="O5" s="131"/>
      <c r="P5" s="133"/>
      <c r="Q5" s="135"/>
    </row>
    <row r="6" spans="1:17" ht="18.75" customHeight="1">
      <c r="A6" s="130"/>
      <c r="B6" s="127"/>
      <c r="C6" s="130"/>
      <c r="D6" s="127"/>
      <c r="E6" s="130"/>
      <c r="F6" s="127"/>
      <c r="G6" s="130"/>
      <c r="H6" s="127"/>
      <c r="I6" s="130"/>
      <c r="J6" s="127"/>
      <c r="K6" s="130"/>
      <c r="L6" s="127"/>
      <c r="N6" s="17"/>
      <c r="O6" s="131"/>
      <c r="P6" s="134"/>
      <c r="Q6" s="135"/>
    </row>
    <row r="7" spans="1:17">
      <c r="A7" s="15">
        <v>45901</v>
      </c>
      <c r="B7" s="22">
        <f>'2025年9月'!E7</f>
        <v>0</v>
      </c>
      <c r="C7" s="15">
        <v>45931</v>
      </c>
      <c r="D7" s="22">
        <f>'10月'!E7</f>
        <v>0</v>
      </c>
      <c r="E7" s="15">
        <v>45962</v>
      </c>
      <c r="F7" s="22">
        <f>'11月'!E7</f>
        <v>0</v>
      </c>
      <c r="G7" s="15">
        <v>45992</v>
      </c>
      <c r="H7" s="22">
        <f>'12月'!E7</f>
        <v>0</v>
      </c>
      <c r="I7" s="15">
        <v>46023</v>
      </c>
      <c r="J7" s="22">
        <f>'2026年１月'!E7</f>
        <v>0</v>
      </c>
      <c r="K7" s="15">
        <v>46054</v>
      </c>
      <c r="L7" s="22">
        <f>'2月'!E7</f>
        <v>0</v>
      </c>
      <c r="N7" s="3" t="s">
        <v>64</v>
      </c>
      <c r="O7" s="22">
        <f>B38</f>
        <v>0</v>
      </c>
      <c r="P7" s="3">
        <f>O7</f>
        <v>0</v>
      </c>
      <c r="Q7" s="102"/>
    </row>
    <row r="8" spans="1:17">
      <c r="A8" s="15">
        <f>A7+1</f>
        <v>45902</v>
      </c>
      <c r="B8" s="22">
        <f>'2025年9月'!E8</f>
        <v>0</v>
      </c>
      <c r="C8" s="15">
        <f>C7+1</f>
        <v>45932</v>
      </c>
      <c r="D8" s="22">
        <f>'10月'!E8</f>
        <v>0</v>
      </c>
      <c r="E8" s="15">
        <f>E7+1</f>
        <v>45963</v>
      </c>
      <c r="F8" s="22">
        <f>'11月'!E8</f>
        <v>0</v>
      </c>
      <c r="G8" s="15">
        <f>G7+1</f>
        <v>45993</v>
      </c>
      <c r="H8" s="22">
        <f>'12月'!E8</f>
        <v>0</v>
      </c>
      <c r="I8" s="15">
        <f>I7+1</f>
        <v>46024</v>
      </c>
      <c r="J8" s="22">
        <f>'2026年１月'!E8</f>
        <v>0</v>
      </c>
      <c r="K8" s="15">
        <f>K7+1</f>
        <v>46055</v>
      </c>
      <c r="L8" s="22">
        <f>'2月'!E8</f>
        <v>0</v>
      </c>
      <c r="N8" s="3" t="s">
        <v>65</v>
      </c>
      <c r="O8" s="22">
        <f>D38</f>
        <v>0</v>
      </c>
      <c r="P8" s="3">
        <f>P7+O8</f>
        <v>0</v>
      </c>
      <c r="Q8" s="102"/>
    </row>
    <row r="9" spans="1:17">
      <c r="A9" s="15">
        <f t="shared" ref="A9:A24" si="0">A8+1</f>
        <v>45903</v>
      </c>
      <c r="B9" s="22">
        <f>'2025年9月'!E9</f>
        <v>0</v>
      </c>
      <c r="C9" s="15">
        <f t="shared" ref="C9:C37" si="1">C8+1</f>
        <v>45933</v>
      </c>
      <c r="D9" s="22">
        <f>'10月'!E9</f>
        <v>0</v>
      </c>
      <c r="E9" s="15">
        <f t="shared" ref="E9:E36" si="2">E8+1</f>
        <v>45964</v>
      </c>
      <c r="F9" s="22">
        <f>'11月'!E9</f>
        <v>0</v>
      </c>
      <c r="G9" s="15">
        <f t="shared" ref="G9:G24" si="3">G8+1</f>
        <v>45994</v>
      </c>
      <c r="H9" s="22">
        <f>'12月'!E9</f>
        <v>0</v>
      </c>
      <c r="I9" s="15">
        <f t="shared" ref="I9:I24" si="4">I8+1</f>
        <v>46025</v>
      </c>
      <c r="J9" s="22">
        <f>'2026年１月'!E9</f>
        <v>0</v>
      </c>
      <c r="K9" s="15">
        <f t="shared" ref="K9:K24" si="5">K8+1</f>
        <v>46056</v>
      </c>
      <c r="L9" s="22">
        <f>'2月'!E9</f>
        <v>0</v>
      </c>
      <c r="N9" s="3" t="s">
        <v>66</v>
      </c>
      <c r="O9" s="22">
        <f>F38</f>
        <v>0</v>
      </c>
      <c r="P9" s="3">
        <f t="shared" ref="P9:P12" si="6">P8+O9</f>
        <v>0</v>
      </c>
      <c r="Q9" s="102"/>
    </row>
    <row r="10" spans="1:17">
      <c r="A10" s="15">
        <f t="shared" si="0"/>
        <v>45904</v>
      </c>
      <c r="B10" s="22">
        <f>'2025年9月'!E10</f>
        <v>0</v>
      </c>
      <c r="C10" s="15">
        <f t="shared" si="1"/>
        <v>45934</v>
      </c>
      <c r="D10" s="22">
        <f>'10月'!E10</f>
        <v>0</v>
      </c>
      <c r="E10" s="15">
        <f t="shared" si="2"/>
        <v>45965</v>
      </c>
      <c r="F10" s="22">
        <f>'11月'!E10</f>
        <v>0</v>
      </c>
      <c r="G10" s="15">
        <f t="shared" si="3"/>
        <v>45995</v>
      </c>
      <c r="H10" s="22">
        <f>'12月'!E10</f>
        <v>0</v>
      </c>
      <c r="I10" s="15">
        <f t="shared" si="4"/>
        <v>46026</v>
      </c>
      <c r="J10" s="22">
        <f>'2026年１月'!E10</f>
        <v>0</v>
      </c>
      <c r="K10" s="15">
        <f t="shared" si="5"/>
        <v>46057</v>
      </c>
      <c r="L10" s="22">
        <f>'2月'!E10</f>
        <v>0</v>
      </c>
      <c r="N10" s="3" t="s">
        <v>67</v>
      </c>
      <c r="O10" s="22">
        <f>H38</f>
        <v>0</v>
      </c>
      <c r="P10" s="3">
        <f t="shared" si="6"/>
        <v>0</v>
      </c>
      <c r="Q10" s="102"/>
    </row>
    <row r="11" spans="1:17">
      <c r="A11" s="15">
        <f t="shared" si="0"/>
        <v>45905</v>
      </c>
      <c r="B11" s="22">
        <f>'2025年9月'!E11</f>
        <v>0</v>
      </c>
      <c r="C11" s="15">
        <f t="shared" si="1"/>
        <v>45935</v>
      </c>
      <c r="D11" s="22">
        <f>'10月'!E11</f>
        <v>0</v>
      </c>
      <c r="E11" s="15">
        <f t="shared" si="2"/>
        <v>45966</v>
      </c>
      <c r="F11" s="22">
        <f>'11月'!E11</f>
        <v>0</v>
      </c>
      <c r="G11" s="15">
        <f t="shared" si="3"/>
        <v>45996</v>
      </c>
      <c r="H11" s="22">
        <f>'12月'!E11</f>
        <v>0</v>
      </c>
      <c r="I11" s="15">
        <f t="shared" si="4"/>
        <v>46027</v>
      </c>
      <c r="J11" s="22">
        <f>'2026年１月'!E11</f>
        <v>0</v>
      </c>
      <c r="K11" s="15">
        <f t="shared" si="5"/>
        <v>46058</v>
      </c>
      <c r="L11" s="22">
        <f>'2月'!E11</f>
        <v>0</v>
      </c>
      <c r="N11" s="3" t="s">
        <v>68</v>
      </c>
      <c r="O11" s="22">
        <f>J38</f>
        <v>0</v>
      </c>
      <c r="P11" s="3">
        <f t="shared" si="6"/>
        <v>0</v>
      </c>
      <c r="Q11" s="102"/>
    </row>
    <row r="12" spans="1:17">
      <c r="A12" s="15">
        <f t="shared" si="0"/>
        <v>45906</v>
      </c>
      <c r="B12" s="22">
        <f>'2025年9月'!E12</f>
        <v>0</v>
      </c>
      <c r="C12" s="15">
        <f t="shared" si="1"/>
        <v>45936</v>
      </c>
      <c r="D12" s="22">
        <f>'10月'!E12</f>
        <v>0</v>
      </c>
      <c r="E12" s="15">
        <f t="shared" si="2"/>
        <v>45967</v>
      </c>
      <c r="F12" s="22">
        <f>'11月'!E12</f>
        <v>0</v>
      </c>
      <c r="G12" s="15">
        <f t="shared" si="3"/>
        <v>45997</v>
      </c>
      <c r="H12" s="22">
        <f>'12月'!E12</f>
        <v>0</v>
      </c>
      <c r="I12" s="15">
        <f t="shared" si="4"/>
        <v>46028</v>
      </c>
      <c r="J12" s="22">
        <f>'2026年１月'!E12</f>
        <v>0</v>
      </c>
      <c r="K12" s="15">
        <f t="shared" si="5"/>
        <v>46059</v>
      </c>
      <c r="L12" s="22">
        <f>'2月'!E12</f>
        <v>0</v>
      </c>
      <c r="N12" s="3" t="s">
        <v>69</v>
      </c>
      <c r="O12" s="22">
        <f>L38</f>
        <v>0</v>
      </c>
      <c r="P12" s="3">
        <f t="shared" si="6"/>
        <v>0</v>
      </c>
      <c r="Q12" s="102"/>
    </row>
    <row r="13" spans="1:17">
      <c r="A13" s="15">
        <f t="shared" si="0"/>
        <v>45907</v>
      </c>
      <c r="B13" s="22">
        <f>'2025年9月'!E13</f>
        <v>0</v>
      </c>
      <c r="C13" s="15">
        <f t="shared" si="1"/>
        <v>45937</v>
      </c>
      <c r="D13" s="22">
        <f>'10月'!E13</f>
        <v>0</v>
      </c>
      <c r="E13" s="15">
        <f t="shared" si="2"/>
        <v>45968</v>
      </c>
      <c r="F13" s="22">
        <f>'11月'!E13</f>
        <v>0</v>
      </c>
      <c r="G13" s="15">
        <f t="shared" si="3"/>
        <v>45998</v>
      </c>
      <c r="H13" s="22">
        <f>'12月'!E13</f>
        <v>0</v>
      </c>
      <c r="I13" s="15">
        <f t="shared" si="4"/>
        <v>46029</v>
      </c>
      <c r="J13" s="22">
        <f>'2026年１月'!E13</f>
        <v>0</v>
      </c>
      <c r="K13" s="15">
        <f t="shared" si="5"/>
        <v>46060</v>
      </c>
      <c r="L13" s="22">
        <f>'2月'!E13</f>
        <v>0</v>
      </c>
      <c r="N13" s="3" t="s">
        <v>73</v>
      </c>
      <c r="O13" s="85">
        <v>833333</v>
      </c>
      <c r="P13" s="3"/>
      <c r="Q13" s="102"/>
    </row>
    <row r="14" spans="1:17">
      <c r="A14" s="15">
        <f t="shared" si="0"/>
        <v>45908</v>
      </c>
      <c r="B14" s="22">
        <f>'2025年9月'!E14</f>
        <v>0</v>
      </c>
      <c r="C14" s="15">
        <f t="shared" si="1"/>
        <v>45938</v>
      </c>
      <c r="D14" s="22">
        <f>'10月'!E14</f>
        <v>0</v>
      </c>
      <c r="E14" s="15">
        <f t="shared" si="2"/>
        <v>45969</v>
      </c>
      <c r="F14" s="22">
        <f>'11月'!E14</f>
        <v>0</v>
      </c>
      <c r="G14" s="15">
        <f t="shared" si="3"/>
        <v>45999</v>
      </c>
      <c r="H14" s="22">
        <f>'12月'!E14</f>
        <v>0</v>
      </c>
      <c r="I14" s="15">
        <f t="shared" si="4"/>
        <v>46030</v>
      </c>
      <c r="J14" s="22">
        <f>'2026年１月'!E14</f>
        <v>0</v>
      </c>
      <c r="K14" s="15">
        <f t="shared" si="5"/>
        <v>46061</v>
      </c>
      <c r="L14" s="22">
        <f>'2月'!E14</f>
        <v>0</v>
      </c>
      <c r="N14" s="3" t="s">
        <v>71</v>
      </c>
      <c r="O14" s="84">
        <v>905000</v>
      </c>
      <c r="P14" s="3"/>
      <c r="Q14" s="102"/>
    </row>
    <row r="15" spans="1:17">
      <c r="A15" s="15">
        <f t="shared" si="0"/>
        <v>45909</v>
      </c>
      <c r="B15" s="22">
        <f>'2025年9月'!E15</f>
        <v>0</v>
      </c>
      <c r="C15" s="15">
        <f t="shared" si="1"/>
        <v>45939</v>
      </c>
      <c r="D15" s="22">
        <f>'10月'!E15</f>
        <v>0</v>
      </c>
      <c r="E15" s="15">
        <f t="shared" si="2"/>
        <v>45970</v>
      </c>
      <c r="F15" s="22">
        <f>'11月'!E15</f>
        <v>0</v>
      </c>
      <c r="G15" s="15">
        <f t="shared" si="3"/>
        <v>46000</v>
      </c>
      <c r="H15" s="22">
        <f>'12月'!E15</f>
        <v>0</v>
      </c>
      <c r="I15" s="15">
        <f t="shared" si="4"/>
        <v>46031</v>
      </c>
      <c r="J15" s="22">
        <f>'2026年１月'!E15</f>
        <v>0</v>
      </c>
      <c r="K15" s="15">
        <f t="shared" si="5"/>
        <v>46062</v>
      </c>
      <c r="L15" s="22">
        <f>'2月'!E15</f>
        <v>0</v>
      </c>
      <c r="N15" s="3" t="s">
        <v>74</v>
      </c>
      <c r="O15" s="84">
        <v>1357500</v>
      </c>
      <c r="P15" s="3"/>
      <c r="Q15" s="102"/>
    </row>
    <row r="16" spans="1:17">
      <c r="A16" s="15">
        <f t="shared" si="0"/>
        <v>45910</v>
      </c>
      <c r="B16" s="22">
        <f>'2025年9月'!E16</f>
        <v>0</v>
      </c>
      <c r="C16" s="15">
        <f t="shared" si="1"/>
        <v>45940</v>
      </c>
      <c r="D16" s="22">
        <f>'10月'!E16</f>
        <v>0</v>
      </c>
      <c r="E16" s="15">
        <f t="shared" si="2"/>
        <v>45971</v>
      </c>
      <c r="F16" s="22">
        <f>'11月'!E16</f>
        <v>0</v>
      </c>
      <c r="G16" s="15">
        <f t="shared" si="3"/>
        <v>46001</v>
      </c>
      <c r="H16" s="22">
        <f>'12月'!E16</f>
        <v>0</v>
      </c>
      <c r="I16" s="15">
        <f t="shared" si="4"/>
        <v>46032</v>
      </c>
      <c r="J16" s="22">
        <f>'2026年１月'!E16</f>
        <v>0</v>
      </c>
      <c r="K16" s="15">
        <f t="shared" si="5"/>
        <v>46063</v>
      </c>
      <c r="L16" s="22">
        <f>'2月'!E16</f>
        <v>0</v>
      </c>
      <c r="N16" s="3" t="s">
        <v>70</v>
      </c>
      <c r="O16" s="84">
        <v>1810000</v>
      </c>
      <c r="P16" s="3"/>
      <c r="Q16" s="102"/>
    </row>
    <row r="17" spans="1:12">
      <c r="A17" s="15">
        <f t="shared" si="0"/>
        <v>45911</v>
      </c>
      <c r="B17" s="22">
        <f>'2025年9月'!E17</f>
        <v>0</v>
      </c>
      <c r="C17" s="15">
        <f t="shared" si="1"/>
        <v>45941</v>
      </c>
      <c r="D17" s="22">
        <f>'10月'!E17</f>
        <v>0</v>
      </c>
      <c r="E17" s="15">
        <f t="shared" si="2"/>
        <v>45972</v>
      </c>
      <c r="F17" s="22">
        <f>'11月'!E17</f>
        <v>0</v>
      </c>
      <c r="G17" s="15">
        <f t="shared" si="3"/>
        <v>46002</v>
      </c>
      <c r="H17" s="22">
        <f>'12月'!E17</f>
        <v>0</v>
      </c>
      <c r="I17" s="15">
        <f t="shared" si="4"/>
        <v>46033</v>
      </c>
      <c r="J17" s="22">
        <f>'2026年１月'!E17</f>
        <v>0</v>
      </c>
      <c r="K17" s="15">
        <f t="shared" si="5"/>
        <v>46064</v>
      </c>
      <c r="L17" s="22">
        <f>'2月'!E17</f>
        <v>0</v>
      </c>
    </row>
    <row r="18" spans="1:12">
      <c r="A18" s="15">
        <f t="shared" si="0"/>
        <v>45912</v>
      </c>
      <c r="B18" s="22">
        <f>'2025年9月'!E18</f>
        <v>0</v>
      </c>
      <c r="C18" s="15">
        <f t="shared" si="1"/>
        <v>45942</v>
      </c>
      <c r="D18" s="22">
        <f>'10月'!E18</f>
        <v>0</v>
      </c>
      <c r="E18" s="15">
        <f t="shared" si="2"/>
        <v>45973</v>
      </c>
      <c r="F18" s="22">
        <f>'11月'!E18</f>
        <v>0</v>
      </c>
      <c r="G18" s="15">
        <f t="shared" si="3"/>
        <v>46003</v>
      </c>
      <c r="H18" s="22">
        <f>'12月'!E18</f>
        <v>0</v>
      </c>
      <c r="I18" s="15">
        <f t="shared" si="4"/>
        <v>46034</v>
      </c>
      <c r="J18" s="22">
        <f>'2026年１月'!E18</f>
        <v>0</v>
      </c>
      <c r="K18" s="15">
        <f t="shared" si="5"/>
        <v>46065</v>
      </c>
      <c r="L18" s="22">
        <f>'2月'!E18</f>
        <v>0</v>
      </c>
    </row>
    <row r="19" spans="1:12">
      <c r="A19" s="15">
        <f t="shared" si="0"/>
        <v>45913</v>
      </c>
      <c r="B19" s="22">
        <f>'2025年9月'!E19</f>
        <v>0</v>
      </c>
      <c r="C19" s="15">
        <f t="shared" si="1"/>
        <v>45943</v>
      </c>
      <c r="D19" s="22">
        <f>'10月'!E19</f>
        <v>0</v>
      </c>
      <c r="E19" s="15">
        <f t="shared" si="2"/>
        <v>45974</v>
      </c>
      <c r="F19" s="22">
        <f>'11月'!E19</f>
        <v>0</v>
      </c>
      <c r="G19" s="15">
        <f t="shared" si="3"/>
        <v>46004</v>
      </c>
      <c r="H19" s="22">
        <f>'12月'!E19</f>
        <v>0</v>
      </c>
      <c r="I19" s="15">
        <f t="shared" si="4"/>
        <v>46035</v>
      </c>
      <c r="J19" s="22">
        <f>'2026年１月'!E19</f>
        <v>0</v>
      </c>
      <c r="K19" s="15">
        <f t="shared" si="5"/>
        <v>46066</v>
      </c>
      <c r="L19" s="22">
        <f>'2月'!E19</f>
        <v>0</v>
      </c>
    </row>
    <row r="20" spans="1:12">
      <c r="A20" s="15">
        <f t="shared" si="0"/>
        <v>45914</v>
      </c>
      <c r="B20" s="22">
        <f>'2025年9月'!E20</f>
        <v>0</v>
      </c>
      <c r="C20" s="15">
        <f t="shared" si="1"/>
        <v>45944</v>
      </c>
      <c r="D20" s="22">
        <f>'10月'!E20</f>
        <v>0</v>
      </c>
      <c r="E20" s="15">
        <f t="shared" si="2"/>
        <v>45975</v>
      </c>
      <c r="F20" s="22">
        <f>'11月'!E20</f>
        <v>0</v>
      </c>
      <c r="G20" s="15">
        <f t="shared" si="3"/>
        <v>46005</v>
      </c>
      <c r="H20" s="22">
        <f>'12月'!E20</f>
        <v>0</v>
      </c>
      <c r="I20" s="15">
        <f t="shared" si="4"/>
        <v>46036</v>
      </c>
      <c r="J20" s="22">
        <f>'2026年１月'!E20</f>
        <v>0</v>
      </c>
      <c r="K20" s="15">
        <f t="shared" si="5"/>
        <v>46067</v>
      </c>
      <c r="L20" s="22">
        <f>'2月'!E20</f>
        <v>0</v>
      </c>
    </row>
    <row r="21" spans="1:12">
      <c r="A21" s="15">
        <f t="shared" si="0"/>
        <v>45915</v>
      </c>
      <c r="B21" s="22">
        <f>'2025年9月'!E21</f>
        <v>0</v>
      </c>
      <c r="C21" s="15">
        <f t="shared" si="1"/>
        <v>45945</v>
      </c>
      <c r="D21" s="22">
        <f>'10月'!E21</f>
        <v>0</v>
      </c>
      <c r="E21" s="15">
        <f t="shared" si="2"/>
        <v>45976</v>
      </c>
      <c r="F21" s="22">
        <f>'11月'!E21</f>
        <v>0</v>
      </c>
      <c r="G21" s="15">
        <f t="shared" si="3"/>
        <v>46006</v>
      </c>
      <c r="H21" s="22">
        <f>'12月'!E21</f>
        <v>0</v>
      </c>
      <c r="I21" s="15">
        <f t="shared" si="4"/>
        <v>46037</v>
      </c>
      <c r="J21" s="22">
        <f>'2026年１月'!E21</f>
        <v>0</v>
      </c>
      <c r="K21" s="15">
        <f t="shared" si="5"/>
        <v>46068</v>
      </c>
      <c r="L21" s="22">
        <f>'2月'!E21</f>
        <v>0</v>
      </c>
    </row>
    <row r="22" spans="1:12">
      <c r="A22" s="15">
        <f t="shared" si="0"/>
        <v>45916</v>
      </c>
      <c r="B22" s="22">
        <f>'2025年9月'!E22</f>
        <v>0</v>
      </c>
      <c r="C22" s="15">
        <f t="shared" si="1"/>
        <v>45946</v>
      </c>
      <c r="D22" s="22">
        <f>'10月'!E22</f>
        <v>0</v>
      </c>
      <c r="E22" s="15">
        <f t="shared" si="2"/>
        <v>45977</v>
      </c>
      <c r="F22" s="22">
        <f>'11月'!E22</f>
        <v>0</v>
      </c>
      <c r="G22" s="15">
        <f t="shared" si="3"/>
        <v>46007</v>
      </c>
      <c r="H22" s="22">
        <f>'12月'!E22</f>
        <v>0</v>
      </c>
      <c r="I22" s="15">
        <f t="shared" si="4"/>
        <v>46038</v>
      </c>
      <c r="J22" s="22">
        <f>'2026年１月'!E22</f>
        <v>0</v>
      </c>
      <c r="K22" s="15">
        <f t="shared" si="5"/>
        <v>46069</v>
      </c>
      <c r="L22" s="22">
        <f>'2月'!E22</f>
        <v>0</v>
      </c>
    </row>
    <row r="23" spans="1:12">
      <c r="A23" s="15">
        <f t="shared" si="0"/>
        <v>45917</v>
      </c>
      <c r="B23" s="22">
        <f>'2025年9月'!E23</f>
        <v>0</v>
      </c>
      <c r="C23" s="15">
        <f t="shared" si="1"/>
        <v>45947</v>
      </c>
      <c r="D23" s="22">
        <f>'10月'!E23</f>
        <v>0</v>
      </c>
      <c r="E23" s="15">
        <f t="shared" si="2"/>
        <v>45978</v>
      </c>
      <c r="F23" s="22">
        <f>'11月'!E23</f>
        <v>0</v>
      </c>
      <c r="G23" s="15">
        <f t="shared" si="3"/>
        <v>46008</v>
      </c>
      <c r="H23" s="22">
        <f>'12月'!E23</f>
        <v>0</v>
      </c>
      <c r="I23" s="15">
        <f t="shared" si="4"/>
        <v>46039</v>
      </c>
      <c r="J23" s="22">
        <f>'2026年１月'!E23</f>
        <v>0</v>
      </c>
      <c r="K23" s="15">
        <f t="shared" si="5"/>
        <v>46070</v>
      </c>
      <c r="L23" s="22">
        <f>'2月'!E23</f>
        <v>0</v>
      </c>
    </row>
    <row r="24" spans="1:12">
      <c r="A24" s="15">
        <f t="shared" si="0"/>
        <v>45918</v>
      </c>
      <c r="B24" s="22">
        <f>'2025年9月'!E24</f>
        <v>0</v>
      </c>
      <c r="C24" s="15">
        <f t="shared" si="1"/>
        <v>45948</v>
      </c>
      <c r="D24" s="22">
        <f>'10月'!E24</f>
        <v>0</v>
      </c>
      <c r="E24" s="15">
        <f t="shared" si="2"/>
        <v>45979</v>
      </c>
      <c r="F24" s="22">
        <f>'11月'!E24</f>
        <v>0</v>
      </c>
      <c r="G24" s="15">
        <f t="shared" si="3"/>
        <v>46009</v>
      </c>
      <c r="H24" s="22">
        <f>'12月'!E24</f>
        <v>0</v>
      </c>
      <c r="I24" s="15">
        <f t="shared" si="4"/>
        <v>46040</v>
      </c>
      <c r="J24" s="22">
        <f>'2026年１月'!E24</f>
        <v>0</v>
      </c>
      <c r="K24" s="15">
        <f t="shared" si="5"/>
        <v>46071</v>
      </c>
      <c r="L24" s="22">
        <f>'2月'!E24</f>
        <v>0</v>
      </c>
    </row>
    <row r="25" spans="1:12">
      <c r="A25" s="15">
        <f t="shared" ref="A25:A36" si="7">A24+1</f>
        <v>45919</v>
      </c>
      <c r="B25" s="22">
        <f>'2025年9月'!E25</f>
        <v>0</v>
      </c>
      <c r="C25" s="15">
        <f t="shared" si="1"/>
        <v>45949</v>
      </c>
      <c r="D25" s="22">
        <f>'10月'!E25</f>
        <v>0</v>
      </c>
      <c r="E25" s="15">
        <f t="shared" si="2"/>
        <v>45980</v>
      </c>
      <c r="F25" s="22">
        <f>'11月'!E25</f>
        <v>0</v>
      </c>
      <c r="G25" s="15">
        <f t="shared" ref="G25:G37" si="8">G24+1</f>
        <v>46010</v>
      </c>
      <c r="H25" s="22">
        <f>'12月'!E25</f>
        <v>0</v>
      </c>
      <c r="I25" s="15">
        <f t="shared" ref="I25:I37" si="9">I24+1</f>
        <v>46041</v>
      </c>
      <c r="J25" s="22">
        <f>'2026年１月'!E25</f>
        <v>0</v>
      </c>
      <c r="K25" s="15">
        <f t="shared" ref="K25:K34" si="10">K24+1</f>
        <v>46072</v>
      </c>
      <c r="L25" s="22">
        <f>'2月'!E25</f>
        <v>0</v>
      </c>
    </row>
    <row r="26" spans="1:12">
      <c r="A26" s="15">
        <f t="shared" si="7"/>
        <v>45920</v>
      </c>
      <c r="B26" s="22">
        <f>'2025年9月'!E26</f>
        <v>0</v>
      </c>
      <c r="C26" s="15">
        <f t="shared" si="1"/>
        <v>45950</v>
      </c>
      <c r="D26" s="22">
        <f>'10月'!E26</f>
        <v>0</v>
      </c>
      <c r="E26" s="15">
        <f t="shared" si="2"/>
        <v>45981</v>
      </c>
      <c r="F26" s="22">
        <f>'11月'!E26</f>
        <v>0</v>
      </c>
      <c r="G26" s="15">
        <f t="shared" si="8"/>
        <v>46011</v>
      </c>
      <c r="H26" s="22">
        <f>'12月'!E26</f>
        <v>0</v>
      </c>
      <c r="I26" s="15">
        <f t="shared" si="9"/>
        <v>46042</v>
      </c>
      <c r="J26" s="22">
        <f>'2026年１月'!E26</f>
        <v>0</v>
      </c>
      <c r="K26" s="15">
        <f t="shared" si="10"/>
        <v>46073</v>
      </c>
      <c r="L26" s="22">
        <f>'2月'!E26</f>
        <v>0</v>
      </c>
    </row>
    <row r="27" spans="1:12">
      <c r="A27" s="15">
        <f t="shared" si="7"/>
        <v>45921</v>
      </c>
      <c r="B27" s="22">
        <f>'2025年9月'!E27</f>
        <v>0</v>
      </c>
      <c r="C27" s="15">
        <f t="shared" si="1"/>
        <v>45951</v>
      </c>
      <c r="D27" s="22">
        <f>'10月'!E27</f>
        <v>0</v>
      </c>
      <c r="E27" s="15">
        <f t="shared" si="2"/>
        <v>45982</v>
      </c>
      <c r="F27" s="22">
        <f>'11月'!E27</f>
        <v>0</v>
      </c>
      <c r="G27" s="15">
        <f t="shared" si="8"/>
        <v>46012</v>
      </c>
      <c r="H27" s="22">
        <f>'12月'!E27</f>
        <v>0</v>
      </c>
      <c r="I27" s="15">
        <f t="shared" si="9"/>
        <v>46043</v>
      </c>
      <c r="J27" s="22">
        <f>'2026年１月'!E27</f>
        <v>0</v>
      </c>
      <c r="K27" s="15">
        <f t="shared" si="10"/>
        <v>46074</v>
      </c>
      <c r="L27" s="22">
        <f>'2月'!E27</f>
        <v>0</v>
      </c>
    </row>
    <row r="28" spans="1:12">
      <c r="A28" s="15">
        <f t="shared" si="7"/>
        <v>45922</v>
      </c>
      <c r="B28" s="22">
        <f>'2025年9月'!E28</f>
        <v>0</v>
      </c>
      <c r="C28" s="15">
        <f t="shared" si="1"/>
        <v>45952</v>
      </c>
      <c r="D28" s="22">
        <f>'10月'!E28</f>
        <v>0</v>
      </c>
      <c r="E28" s="15">
        <f t="shared" si="2"/>
        <v>45983</v>
      </c>
      <c r="F28" s="22">
        <f>'11月'!E28</f>
        <v>0</v>
      </c>
      <c r="G28" s="15">
        <f t="shared" si="8"/>
        <v>46013</v>
      </c>
      <c r="H28" s="22">
        <f>'12月'!E28</f>
        <v>0</v>
      </c>
      <c r="I28" s="15">
        <f t="shared" si="9"/>
        <v>46044</v>
      </c>
      <c r="J28" s="22">
        <f>'2026年１月'!E28</f>
        <v>0</v>
      </c>
      <c r="K28" s="15">
        <f t="shared" si="10"/>
        <v>46075</v>
      </c>
      <c r="L28" s="22">
        <f>'2月'!E28</f>
        <v>0</v>
      </c>
    </row>
    <row r="29" spans="1:12">
      <c r="A29" s="15">
        <f t="shared" si="7"/>
        <v>45923</v>
      </c>
      <c r="B29" s="22">
        <f>'2025年9月'!E29</f>
        <v>0</v>
      </c>
      <c r="C29" s="15">
        <f t="shared" si="1"/>
        <v>45953</v>
      </c>
      <c r="D29" s="22">
        <f>'10月'!E29</f>
        <v>0</v>
      </c>
      <c r="E29" s="15">
        <f t="shared" si="2"/>
        <v>45984</v>
      </c>
      <c r="F29" s="22">
        <f>'11月'!E29</f>
        <v>0</v>
      </c>
      <c r="G29" s="15">
        <f t="shared" si="8"/>
        <v>46014</v>
      </c>
      <c r="H29" s="22">
        <f>'12月'!E29</f>
        <v>0</v>
      </c>
      <c r="I29" s="15">
        <f t="shared" si="9"/>
        <v>46045</v>
      </c>
      <c r="J29" s="22">
        <f>'2026年１月'!E29</f>
        <v>0</v>
      </c>
      <c r="K29" s="15">
        <f t="shared" si="10"/>
        <v>46076</v>
      </c>
      <c r="L29" s="22">
        <f>'2月'!E29</f>
        <v>0</v>
      </c>
    </row>
    <row r="30" spans="1:12">
      <c r="A30" s="15">
        <f t="shared" si="7"/>
        <v>45924</v>
      </c>
      <c r="B30" s="22">
        <f>'2025年9月'!E30</f>
        <v>0</v>
      </c>
      <c r="C30" s="15">
        <f t="shared" si="1"/>
        <v>45954</v>
      </c>
      <c r="D30" s="22">
        <f>'10月'!E30</f>
        <v>0</v>
      </c>
      <c r="E30" s="15">
        <f t="shared" si="2"/>
        <v>45985</v>
      </c>
      <c r="F30" s="22">
        <f>'11月'!E30</f>
        <v>0</v>
      </c>
      <c r="G30" s="15">
        <f t="shared" si="8"/>
        <v>46015</v>
      </c>
      <c r="H30" s="22">
        <f>'12月'!E30</f>
        <v>0</v>
      </c>
      <c r="I30" s="15">
        <f t="shared" si="9"/>
        <v>46046</v>
      </c>
      <c r="J30" s="22">
        <f>'2026年１月'!E30</f>
        <v>0</v>
      </c>
      <c r="K30" s="15">
        <f t="shared" si="10"/>
        <v>46077</v>
      </c>
      <c r="L30" s="22">
        <f>'2月'!E30</f>
        <v>0</v>
      </c>
    </row>
    <row r="31" spans="1:12">
      <c r="A31" s="15">
        <f t="shared" si="7"/>
        <v>45925</v>
      </c>
      <c r="B31" s="22">
        <f>'2025年9月'!E31</f>
        <v>0</v>
      </c>
      <c r="C31" s="15">
        <f t="shared" si="1"/>
        <v>45955</v>
      </c>
      <c r="D31" s="22">
        <f>'10月'!E31</f>
        <v>0</v>
      </c>
      <c r="E31" s="15">
        <f t="shared" si="2"/>
        <v>45986</v>
      </c>
      <c r="F31" s="22">
        <f>'11月'!E31</f>
        <v>0</v>
      </c>
      <c r="G31" s="15">
        <f t="shared" si="8"/>
        <v>46016</v>
      </c>
      <c r="H31" s="22">
        <f>'12月'!E31</f>
        <v>0</v>
      </c>
      <c r="I31" s="15">
        <f t="shared" si="9"/>
        <v>46047</v>
      </c>
      <c r="J31" s="22">
        <f>'2026年１月'!E31</f>
        <v>0</v>
      </c>
      <c r="K31" s="15">
        <f t="shared" si="10"/>
        <v>46078</v>
      </c>
      <c r="L31" s="22">
        <f>'2月'!E31</f>
        <v>0</v>
      </c>
    </row>
    <row r="32" spans="1:12">
      <c r="A32" s="15">
        <f t="shared" si="7"/>
        <v>45926</v>
      </c>
      <c r="B32" s="22">
        <f>'2025年9月'!E32</f>
        <v>0</v>
      </c>
      <c r="C32" s="15">
        <f t="shared" si="1"/>
        <v>45956</v>
      </c>
      <c r="D32" s="22">
        <f>'10月'!E32</f>
        <v>0</v>
      </c>
      <c r="E32" s="15">
        <f t="shared" si="2"/>
        <v>45987</v>
      </c>
      <c r="F32" s="22">
        <f>'11月'!E32</f>
        <v>0</v>
      </c>
      <c r="G32" s="15">
        <f t="shared" si="8"/>
        <v>46017</v>
      </c>
      <c r="H32" s="22">
        <f>'12月'!E32</f>
        <v>0</v>
      </c>
      <c r="I32" s="15">
        <f t="shared" si="9"/>
        <v>46048</v>
      </c>
      <c r="J32" s="22">
        <f>'2026年１月'!E32</f>
        <v>0</v>
      </c>
      <c r="K32" s="15">
        <f t="shared" si="10"/>
        <v>46079</v>
      </c>
      <c r="L32" s="22">
        <f>'2月'!E32</f>
        <v>0</v>
      </c>
    </row>
    <row r="33" spans="1:12">
      <c r="A33" s="15">
        <f t="shared" si="7"/>
        <v>45927</v>
      </c>
      <c r="B33" s="22">
        <f>'2025年9月'!E33</f>
        <v>0</v>
      </c>
      <c r="C33" s="15">
        <f t="shared" si="1"/>
        <v>45957</v>
      </c>
      <c r="D33" s="22">
        <f>'10月'!E33</f>
        <v>0</v>
      </c>
      <c r="E33" s="15">
        <f t="shared" si="2"/>
        <v>45988</v>
      </c>
      <c r="F33" s="22">
        <f>'11月'!E33</f>
        <v>0</v>
      </c>
      <c r="G33" s="15">
        <f t="shared" si="8"/>
        <v>46018</v>
      </c>
      <c r="H33" s="22">
        <f>'12月'!E33</f>
        <v>0</v>
      </c>
      <c r="I33" s="15">
        <f t="shared" si="9"/>
        <v>46049</v>
      </c>
      <c r="J33" s="22">
        <f>'2026年１月'!E33</f>
        <v>0</v>
      </c>
      <c r="K33" s="15">
        <f t="shared" si="10"/>
        <v>46080</v>
      </c>
      <c r="L33" s="22">
        <f>'2月'!E33</f>
        <v>0</v>
      </c>
    </row>
    <row r="34" spans="1:12">
      <c r="A34" s="15">
        <f t="shared" si="7"/>
        <v>45928</v>
      </c>
      <c r="B34" s="22">
        <f>'2025年9月'!E34</f>
        <v>0</v>
      </c>
      <c r="C34" s="15">
        <f t="shared" si="1"/>
        <v>45958</v>
      </c>
      <c r="D34" s="22">
        <f>'10月'!E34</f>
        <v>0</v>
      </c>
      <c r="E34" s="15">
        <f t="shared" si="2"/>
        <v>45989</v>
      </c>
      <c r="F34" s="22">
        <f>'11月'!E34</f>
        <v>0</v>
      </c>
      <c r="G34" s="15">
        <f t="shared" si="8"/>
        <v>46019</v>
      </c>
      <c r="H34" s="22">
        <f>'12月'!E34</f>
        <v>0</v>
      </c>
      <c r="I34" s="15">
        <f t="shared" si="9"/>
        <v>46050</v>
      </c>
      <c r="J34" s="22">
        <f>'2026年１月'!E34</f>
        <v>0</v>
      </c>
      <c r="K34" s="15">
        <f t="shared" si="10"/>
        <v>46081</v>
      </c>
      <c r="L34" s="22">
        <f>'2月'!E34</f>
        <v>0</v>
      </c>
    </row>
    <row r="35" spans="1:12">
      <c r="A35" s="15">
        <f t="shared" si="7"/>
        <v>45929</v>
      </c>
      <c r="B35" s="22">
        <f>'2025年9月'!E35</f>
        <v>0</v>
      </c>
      <c r="C35" s="15">
        <f t="shared" si="1"/>
        <v>45959</v>
      </c>
      <c r="D35" s="22">
        <f>'10月'!E35</f>
        <v>0</v>
      </c>
      <c r="E35" s="15">
        <f t="shared" si="2"/>
        <v>45990</v>
      </c>
      <c r="F35" s="22">
        <f>'11月'!E35</f>
        <v>0</v>
      </c>
      <c r="G35" s="15">
        <f t="shared" si="8"/>
        <v>46020</v>
      </c>
      <c r="H35" s="22">
        <f>'12月'!E35</f>
        <v>0</v>
      </c>
      <c r="I35" s="15">
        <f t="shared" si="9"/>
        <v>46051</v>
      </c>
      <c r="J35" s="22">
        <f>'2026年１月'!E35</f>
        <v>0</v>
      </c>
      <c r="K35" s="77"/>
      <c r="L35" s="22">
        <v>0</v>
      </c>
    </row>
    <row r="36" spans="1:12">
      <c r="A36" s="15">
        <f t="shared" si="7"/>
        <v>45930</v>
      </c>
      <c r="B36" s="22">
        <f>'2025年9月'!E36</f>
        <v>0</v>
      </c>
      <c r="C36" s="15">
        <f t="shared" si="1"/>
        <v>45960</v>
      </c>
      <c r="D36" s="22">
        <f>'10月'!E36</f>
        <v>0</v>
      </c>
      <c r="E36" s="15">
        <f t="shared" si="2"/>
        <v>45991</v>
      </c>
      <c r="F36" s="22">
        <f>'11月'!E36</f>
        <v>0</v>
      </c>
      <c r="G36" s="15">
        <f t="shared" si="8"/>
        <v>46021</v>
      </c>
      <c r="H36" s="22">
        <f>'12月'!E36</f>
        <v>0</v>
      </c>
      <c r="I36" s="15">
        <f t="shared" si="9"/>
        <v>46052</v>
      </c>
      <c r="J36" s="22">
        <f>'2026年１月'!E36</f>
        <v>0</v>
      </c>
      <c r="K36" s="77"/>
      <c r="L36" s="22">
        <v>0</v>
      </c>
    </row>
    <row r="37" spans="1:12">
      <c r="A37" s="77"/>
      <c r="B37" s="22">
        <v>0</v>
      </c>
      <c r="C37" s="15">
        <f t="shared" si="1"/>
        <v>45961</v>
      </c>
      <c r="D37" s="22">
        <f>'10月'!E37</f>
        <v>0</v>
      </c>
      <c r="E37" s="77"/>
      <c r="F37" s="22">
        <v>0</v>
      </c>
      <c r="G37" s="15">
        <f t="shared" si="8"/>
        <v>46022</v>
      </c>
      <c r="H37" s="22">
        <f>'12月'!E37</f>
        <v>0</v>
      </c>
      <c r="I37" s="15">
        <f t="shared" si="9"/>
        <v>46053</v>
      </c>
      <c r="J37" s="22">
        <f>'2026年１月'!E37</f>
        <v>0</v>
      </c>
      <c r="K37" s="77"/>
      <c r="L37" s="22">
        <v>0</v>
      </c>
    </row>
    <row r="38" spans="1:12">
      <c r="A38" s="3" t="s">
        <v>54</v>
      </c>
      <c r="B38" s="22">
        <f>SUM(B7:B37)</f>
        <v>0</v>
      </c>
      <c r="C38" s="75" t="s">
        <v>54</v>
      </c>
      <c r="D38" s="22">
        <f>SUM(D7:D37)</f>
        <v>0</v>
      </c>
      <c r="E38" s="75" t="s">
        <v>54</v>
      </c>
      <c r="F38" s="22">
        <f>SUM(F7:F37)</f>
        <v>0</v>
      </c>
      <c r="G38" s="75" t="s">
        <v>54</v>
      </c>
      <c r="H38" s="22">
        <f>SUM(H7:H37)</f>
        <v>0</v>
      </c>
      <c r="I38" s="75" t="s">
        <v>54</v>
      </c>
      <c r="J38" s="22">
        <f>SUM(J7:J37)</f>
        <v>0</v>
      </c>
      <c r="K38" s="75" t="s">
        <v>54</v>
      </c>
      <c r="L38" s="22">
        <f>SUM(L7:L37)</f>
        <v>0</v>
      </c>
    </row>
    <row r="39" spans="1:12" ht="19.5">
      <c r="A39" s="108" t="s">
        <v>56</v>
      </c>
      <c r="B39" s="109">
        <f>B38</f>
        <v>0</v>
      </c>
      <c r="C39" s="110" t="s">
        <v>56</v>
      </c>
      <c r="D39" s="109">
        <f>B39+D38</f>
        <v>0</v>
      </c>
      <c r="E39" s="110" t="s">
        <v>56</v>
      </c>
      <c r="F39" s="109">
        <f>D39+F38</f>
        <v>0</v>
      </c>
      <c r="G39" s="110" t="s">
        <v>56</v>
      </c>
      <c r="H39" s="109">
        <f>F39+H38</f>
        <v>0</v>
      </c>
      <c r="I39" s="110" t="s">
        <v>56</v>
      </c>
      <c r="J39" s="109">
        <f>H39+J38</f>
        <v>0</v>
      </c>
      <c r="K39" s="110" t="s">
        <v>56</v>
      </c>
      <c r="L39" s="109">
        <f>J39+L38</f>
        <v>0</v>
      </c>
    </row>
    <row r="40" spans="1:12" ht="19.5">
      <c r="A40" s="108" t="s">
        <v>57</v>
      </c>
      <c r="B40" s="111" t="str">
        <f>IF(B39&gt;=$B$43,"達成", "　")</f>
        <v>　</v>
      </c>
      <c r="C40" s="108" t="s">
        <v>57</v>
      </c>
      <c r="D40" s="112" t="str">
        <f>IF(D39&gt;=$B$43,"達成", "　")</f>
        <v>　</v>
      </c>
      <c r="E40" s="108" t="s">
        <v>57</v>
      </c>
      <c r="F40" s="112" t="str">
        <f>IF(F39&gt;=$B$43,"達成", "　")</f>
        <v>　</v>
      </c>
      <c r="G40" s="108" t="s">
        <v>57</v>
      </c>
      <c r="H40" s="112" t="str">
        <f>IF(H39&gt;=$B$43,"達成", "　")</f>
        <v>　</v>
      </c>
      <c r="I40" s="108" t="s">
        <v>57</v>
      </c>
      <c r="J40" s="112" t="str">
        <f>IF(J39&gt;=$B$43,"達成", "　")</f>
        <v>　</v>
      </c>
      <c r="K40" s="108" t="s">
        <v>57</v>
      </c>
      <c r="L40" s="112" t="str">
        <f>IF(L39&gt;=$B$43,"達成", "　")</f>
        <v>　</v>
      </c>
    </row>
    <row r="42" spans="1:12" ht="24">
      <c r="A42" s="78" t="s">
        <v>59</v>
      </c>
      <c r="B42" s="78" t="s">
        <v>136</v>
      </c>
      <c r="C42" s="43" t="s">
        <v>40</v>
      </c>
      <c r="D42" s="43" t="s">
        <v>41</v>
      </c>
    </row>
    <row r="43" spans="1:12" ht="19.5">
      <c r="A43" s="76" t="s">
        <v>58</v>
      </c>
      <c r="B43" s="106">
        <v>833333</v>
      </c>
    </row>
    <row r="44" spans="1:12" ht="24">
      <c r="A44" s="43" t="s">
        <v>88</v>
      </c>
      <c r="B44" s="44" t="s">
        <v>52</v>
      </c>
    </row>
    <row r="45" spans="1:12" ht="24">
      <c r="A45" s="79"/>
      <c r="B45" s="44"/>
    </row>
  </sheetData>
  <sheetProtection algorithmName="SHA-512" hashValue="yMuzyhqe8L0UNGhu/EmsvTmgQ42GvGNtqvtyxLMIGFfy8tiat68kf9x3vQVf1RpUpvndmpndwwDwboOuflhtPw==" saltValue="dQHypvZ1aABpH57pbbXTeQ==" spinCount="100000" sheet="1" objects="1" scenarios="1"/>
  <mergeCells count="15">
    <mergeCell ref="O3:O6"/>
    <mergeCell ref="P3:P6"/>
    <mergeCell ref="Q3:Q6"/>
    <mergeCell ref="I3:I6"/>
    <mergeCell ref="J3:J6"/>
    <mergeCell ref="K3:K6"/>
    <mergeCell ref="L3:L6"/>
    <mergeCell ref="B3:B6"/>
    <mergeCell ref="G3:G6"/>
    <mergeCell ref="H3:H6"/>
    <mergeCell ref="A3:A6"/>
    <mergeCell ref="C3:C6"/>
    <mergeCell ref="D3:D6"/>
    <mergeCell ref="E3:E6"/>
    <mergeCell ref="F3:F6"/>
  </mergeCells>
  <phoneticPr fontId="1"/>
  <pageMargins left="0.11811023622047244" right="0.11811023622047244" top="0.15748031496062992" bottom="0.15748031496062992" header="0.31496062992125984" footer="0.31496062992125984"/>
  <pageSetup paperSize="9" scale="78"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0590-C973-4F31-BBD8-77E5F45FAB63}">
  <sheetPr>
    <pageSetUpPr fitToPage="1"/>
  </sheetPr>
  <dimension ref="B1:T40"/>
  <sheetViews>
    <sheetView zoomScale="70" zoomScaleNormal="70" workbookViewId="0">
      <pane xSplit="4" ySplit="6" topLeftCell="E7" activePane="bottomRight" state="frozen"/>
      <selection pane="topRight" activeCell="E1" sqref="E1"/>
      <selection pane="bottomLeft" activeCell="A7" sqref="A7"/>
      <selection pane="bottomRight" activeCell="W26" sqref="W26"/>
    </sheetView>
  </sheetViews>
  <sheetFormatPr defaultRowHeight="18.75"/>
  <cols>
    <col min="1" max="1" width="2.875" customWidth="1"/>
    <col min="2" max="2" width="4" customWidth="1"/>
    <col min="3" max="3" width="9.25" bestFit="1" customWidth="1"/>
    <col min="4" max="4" width="4.125" style="1" customWidth="1"/>
    <col min="5" max="5" width="19.125" style="20" customWidth="1"/>
    <col min="6" max="6" width="16.375" style="20" customWidth="1"/>
    <col min="7" max="7" width="16.125" style="20" customWidth="1"/>
    <col min="8" max="8" width="10.625" customWidth="1"/>
    <col min="9" max="10" width="10.625" style="12" customWidth="1"/>
    <col min="11" max="11" width="10.625" style="11" customWidth="1"/>
    <col min="12" max="12" width="10.625" customWidth="1"/>
    <col min="13" max="13" width="10.625" style="14" customWidth="1"/>
    <col min="14" max="14" width="10.625" style="12" customWidth="1"/>
    <col min="15" max="15" width="10.625" style="11" customWidth="1"/>
    <col min="16" max="19" width="10.625" style="12" customWidth="1"/>
    <col min="20" max="20" width="34.5" customWidth="1"/>
  </cols>
  <sheetData>
    <row r="1" spans="2:20" ht="25.5">
      <c r="B1" s="94" t="s">
        <v>98</v>
      </c>
      <c r="E1" s="40" t="s">
        <v>126</v>
      </c>
      <c r="H1" s="116" t="s">
        <v>100</v>
      </c>
      <c r="I1" s="114"/>
      <c r="J1" s="115" t="s">
        <v>99</v>
      </c>
    </row>
    <row r="2" spans="2:20" ht="19.5" customHeight="1">
      <c r="F2" s="21"/>
      <c r="G2" s="21"/>
      <c r="H2" s="13"/>
      <c r="I2" s="12" t="s">
        <v>104</v>
      </c>
    </row>
    <row r="3" spans="2:20" ht="23.25" customHeight="1">
      <c r="B3" s="16"/>
      <c r="C3" s="139"/>
      <c r="D3" s="140"/>
      <c r="E3" s="141" t="s">
        <v>143</v>
      </c>
      <c r="F3" s="142"/>
      <c r="G3" s="142"/>
      <c r="H3" s="145" t="s">
        <v>34</v>
      </c>
      <c r="I3" s="146"/>
      <c r="J3" s="146"/>
      <c r="K3" s="146"/>
      <c r="L3" s="146"/>
      <c r="M3" s="146"/>
      <c r="N3" s="146"/>
      <c r="O3" s="146"/>
      <c r="P3" s="146"/>
      <c r="Q3" s="146"/>
      <c r="R3" s="146"/>
      <c r="S3" s="146"/>
      <c r="T3" s="25"/>
    </row>
    <row r="4" spans="2:20" ht="24.75" customHeight="1">
      <c r="B4" s="18"/>
      <c r="C4" s="23"/>
      <c r="D4" s="24"/>
      <c r="E4" s="143"/>
      <c r="F4" s="144"/>
      <c r="G4" s="144"/>
      <c r="H4" s="118" t="s">
        <v>13</v>
      </c>
      <c r="I4" s="118" t="s">
        <v>15</v>
      </c>
      <c r="J4" s="147" t="s">
        <v>17</v>
      </c>
      <c r="K4" s="147"/>
      <c r="L4" s="147"/>
      <c r="M4" s="147"/>
      <c r="N4" s="148" t="s">
        <v>22</v>
      </c>
      <c r="O4" s="149"/>
      <c r="P4" s="150"/>
      <c r="Q4" s="151" t="s">
        <v>25</v>
      </c>
      <c r="R4" s="150"/>
      <c r="S4" s="119" t="s">
        <v>28</v>
      </c>
      <c r="T4" s="26"/>
    </row>
    <row r="5" spans="2:20" ht="99.75" customHeight="1">
      <c r="B5" s="18"/>
      <c r="C5" s="35"/>
      <c r="D5" s="36"/>
      <c r="E5" s="152" t="s">
        <v>33</v>
      </c>
      <c r="F5" s="154" t="s">
        <v>31</v>
      </c>
      <c r="G5" s="156" t="s">
        <v>30</v>
      </c>
      <c r="H5" s="33" t="s">
        <v>14</v>
      </c>
      <c r="I5" s="38" t="s">
        <v>16</v>
      </c>
      <c r="J5" s="34" t="s">
        <v>18</v>
      </c>
      <c r="K5" s="29" t="s">
        <v>19</v>
      </c>
      <c r="L5" s="30" t="s">
        <v>20</v>
      </c>
      <c r="M5" s="30" t="s">
        <v>21</v>
      </c>
      <c r="N5" s="30" t="s">
        <v>23</v>
      </c>
      <c r="O5" s="30" t="s">
        <v>32</v>
      </c>
      <c r="P5" s="31" t="s">
        <v>24</v>
      </c>
      <c r="Q5" s="31" t="s">
        <v>26</v>
      </c>
      <c r="R5" s="31" t="s">
        <v>27</v>
      </c>
      <c r="S5" s="28" t="s">
        <v>29</v>
      </c>
      <c r="T5" s="27" t="s">
        <v>12</v>
      </c>
    </row>
    <row r="6" spans="2:20" ht="25.5" customHeight="1">
      <c r="B6" s="17" t="s">
        <v>9</v>
      </c>
      <c r="C6" s="2" t="s">
        <v>10</v>
      </c>
      <c r="D6" s="19" t="s">
        <v>11</v>
      </c>
      <c r="E6" s="153"/>
      <c r="F6" s="155"/>
      <c r="G6" s="157"/>
      <c r="H6" s="32">
        <v>1000</v>
      </c>
      <c r="I6" s="32">
        <v>1000</v>
      </c>
      <c r="J6" s="32">
        <v>2000</v>
      </c>
      <c r="K6" s="32">
        <v>2000</v>
      </c>
      <c r="L6" s="32">
        <v>3000</v>
      </c>
      <c r="M6" s="32">
        <v>1000</v>
      </c>
      <c r="N6" s="32">
        <v>1000</v>
      </c>
      <c r="O6" s="32">
        <v>2000</v>
      </c>
      <c r="P6" s="32">
        <v>8000</v>
      </c>
      <c r="Q6" s="32">
        <v>10000</v>
      </c>
      <c r="R6" s="32">
        <v>5000</v>
      </c>
      <c r="S6" s="32">
        <v>5000</v>
      </c>
      <c r="T6" s="27"/>
    </row>
    <row r="7" spans="2:20">
      <c r="B7" s="3">
        <v>1</v>
      </c>
      <c r="C7" s="15">
        <v>45505</v>
      </c>
      <c r="D7" s="2" t="str">
        <f t="shared" ref="D7:D37" si="0">TEXT(C7,"aaa")</f>
        <v>木</v>
      </c>
      <c r="E7" s="22">
        <f>F7+G7</f>
        <v>9465</v>
      </c>
      <c r="F7" s="64">
        <v>6465</v>
      </c>
      <c r="G7" s="22">
        <f>$H$6*H7+$I$6*I7+$J$6*J7+$K$6*K7+$L$6*L7+$M$6*M7+$N$6*N7+$O$6*O7+$P$6*P7+$Q$6*Q7+$R$6*R7+$S$6*S7</f>
        <v>3000</v>
      </c>
      <c r="H7" s="66">
        <v>1</v>
      </c>
      <c r="I7" s="66"/>
      <c r="J7" s="66"/>
      <c r="K7" s="66"/>
      <c r="L7" s="66"/>
      <c r="M7" s="66">
        <v>1</v>
      </c>
      <c r="N7" s="66">
        <v>1</v>
      </c>
      <c r="O7" s="66"/>
      <c r="P7" s="66"/>
      <c r="Q7" s="66"/>
      <c r="R7" s="66"/>
      <c r="S7" s="66"/>
      <c r="T7" s="117"/>
    </row>
    <row r="8" spans="2:20">
      <c r="B8" s="3">
        <f>B7+1</f>
        <v>2</v>
      </c>
      <c r="C8" s="15">
        <f>C7+1</f>
        <v>45506</v>
      </c>
      <c r="D8" s="2" t="str">
        <f>TEXT(C8,"aaa")</f>
        <v>金</v>
      </c>
      <c r="E8" s="22">
        <f t="shared" ref="E8:E37" si="1">F8+G8</f>
        <v>21251</v>
      </c>
      <c r="F8" s="64">
        <v>16251</v>
      </c>
      <c r="G8" s="22">
        <f t="shared" ref="G8:G37" si="2">$H$6*H8+$I$6*I8+$J$6*J8+$K$6*K8+$L$6*L8+$M$6*M8+$N$6*N8+$O$6*O8+$P$6*P8+$Q$6*Q8+$R$6*R8+$S$6*S8</f>
        <v>5000</v>
      </c>
      <c r="H8" s="68">
        <v>1</v>
      </c>
      <c r="I8" s="68"/>
      <c r="J8" s="68"/>
      <c r="K8" s="68"/>
      <c r="L8" s="68"/>
      <c r="M8" s="68"/>
      <c r="N8" s="68"/>
      <c r="O8" s="68">
        <v>2</v>
      </c>
      <c r="P8" s="68"/>
      <c r="Q8" s="68"/>
      <c r="R8" s="68"/>
      <c r="S8" s="68"/>
      <c r="T8" s="117" t="s">
        <v>103</v>
      </c>
    </row>
    <row r="9" spans="2:20">
      <c r="B9" s="3">
        <f t="shared" ref="B9:C24" si="3">B8+1</f>
        <v>3</v>
      </c>
      <c r="C9" s="15">
        <f t="shared" si="3"/>
        <v>45507</v>
      </c>
      <c r="D9" s="2" t="str">
        <f t="shared" si="0"/>
        <v>土</v>
      </c>
      <c r="E9" s="22">
        <f t="shared" si="1"/>
        <v>12700</v>
      </c>
      <c r="F9" s="64">
        <v>5700</v>
      </c>
      <c r="G9" s="22">
        <f t="shared" si="2"/>
        <v>7000</v>
      </c>
      <c r="H9" s="68">
        <v>1</v>
      </c>
      <c r="I9" s="68"/>
      <c r="J9" s="68"/>
      <c r="K9" s="68"/>
      <c r="L9" s="68"/>
      <c r="M9" s="68"/>
      <c r="N9" s="68">
        <v>1</v>
      </c>
      <c r="O9" s="68"/>
      <c r="P9" s="68"/>
      <c r="Q9" s="68"/>
      <c r="R9" s="68">
        <v>1</v>
      </c>
      <c r="S9" s="68"/>
      <c r="T9" s="117"/>
    </row>
    <row r="10" spans="2:20">
      <c r="B10" s="3">
        <f t="shared" si="3"/>
        <v>4</v>
      </c>
      <c r="C10" s="15">
        <f t="shared" si="3"/>
        <v>45508</v>
      </c>
      <c r="D10" s="2" t="str">
        <f t="shared" si="0"/>
        <v>日</v>
      </c>
      <c r="E10" s="22">
        <f t="shared" si="1"/>
        <v>12442</v>
      </c>
      <c r="F10" s="64">
        <v>7442</v>
      </c>
      <c r="G10" s="22">
        <f t="shared" si="2"/>
        <v>5000</v>
      </c>
      <c r="H10" s="68">
        <v>1</v>
      </c>
      <c r="I10" s="68">
        <v>1</v>
      </c>
      <c r="J10" s="68">
        <v>1</v>
      </c>
      <c r="K10" s="68"/>
      <c r="L10" s="68"/>
      <c r="M10" s="68"/>
      <c r="N10" s="68">
        <v>1</v>
      </c>
      <c r="O10" s="68"/>
      <c r="P10" s="68"/>
      <c r="Q10" s="68"/>
      <c r="R10" s="68"/>
      <c r="S10" s="68"/>
      <c r="T10" s="117" t="s">
        <v>102</v>
      </c>
    </row>
    <row r="11" spans="2:20">
      <c r="B11" s="3">
        <f t="shared" si="3"/>
        <v>5</v>
      </c>
      <c r="C11" s="15">
        <f t="shared" si="3"/>
        <v>45509</v>
      </c>
      <c r="D11" s="2" t="str">
        <f t="shared" si="0"/>
        <v>月</v>
      </c>
      <c r="E11" s="22">
        <f t="shared" si="1"/>
        <v>9831</v>
      </c>
      <c r="F11" s="64">
        <v>4831</v>
      </c>
      <c r="G11" s="22">
        <f t="shared" si="2"/>
        <v>5000</v>
      </c>
      <c r="H11" s="68">
        <v>1</v>
      </c>
      <c r="I11" s="68">
        <v>1</v>
      </c>
      <c r="J11" s="68"/>
      <c r="K11" s="68">
        <v>1</v>
      </c>
      <c r="L11" s="68"/>
      <c r="M11" s="68"/>
      <c r="N11" s="68">
        <v>1</v>
      </c>
      <c r="O11" s="68"/>
      <c r="P11" s="68"/>
      <c r="Q11" s="68"/>
      <c r="R11" s="68"/>
      <c r="S11" s="68"/>
      <c r="T11" s="117" t="s">
        <v>101</v>
      </c>
    </row>
    <row r="12" spans="2:20">
      <c r="B12" s="3">
        <f t="shared" si="3"/>
        <v>6</v>
      </c>
      <c r="C12" s="15">
        <f t="shared" si="3"/>
        <v>45510</v>
      </c>
      <c r="D12" s="2" t="str">
        <f t="shared" si="0"/>
        <v>火</v>
      </c>
      <c r="E12" s="22">
        <f t="shared" si="1"/>
        <v>0</v>
      </c>
      <c r="F12" s="64"/>
      <c r="G12" s="22">
        <f t="shared" si="2"/>
        <v>0</v>
      </c>
      <c r="H12" s="68"/>
      <c r="I12" s="68"/>
      <c r="J12" s="68"/>
      <c r="K12" s="68"/>
      <c r="L12" s="68"/>
      <c r="M12" s="68"/>
      <c r="N12" s="68"/>
      <c r="O12" s="68"/>
      <c r="P12" s="68"/>
      <c r="Q12" s="68"/>
      <c r="R12" s="68"/>
      <c r="S12" s="68"/>
      <c r="T12" s="117"/>
    </row>
    <row r="13" spans="2:20">
      <c r="B13" s="3">
        <f t="shared" si="3"/>
        <v>7</v>
      </c>
      <c r="C13" s="15">
        <f t="shared" si="3"/>
        <v>45511</v>
      </c>
      <c r="D13" s="2" t="str">
        <f>TEXT(C13,"aaa")</f>
        <v>水</v>
      </c>
      <c r="E13" s="22">
        <f t="shared" si="1"/>
        <v>0</v>
      </c>
      <c r="F13" s="64"/>
      <c r="G13" s="22">
        <f t="shared" si="2"/>
        <v>0</v>
      </c>
      <c r="H13" s="68"/>
      <c r="I13" s="68"/>
      <c r="J13" s="68"/>
      <c r="K13" s="68"/>
      <c r="L13" s="68"/>
      <c r="M13" s="68"/>
      <c r="N13" s="68"/>
      <c r="O13" s="68"/>
      <c r="P13" s="68"/>
      <c r="Q13" s="68"/>
      <c r="R13" s="68"/>
      <c r="S13" s="68"/>
      <c r="T13" s="117"/>
    </row>
    <row r="14" spans="2:20">
      <c r="B14" s="3">
        <f t="shared" si="3"/>
        <v>8</v>
      </c>
      <c r="C14" s="15">
        <f t="shared" si="3"/>
        <v>45512</v>
      </c>
      <c r="D14" s="2" t="str">
        <f t="shared" si="0"/>
        <v>木</v>
      </c>
      <c r="E14" s="22">
        <f t="shared" si="1"/>
        <v>0</v>
      </c>
      <c r="F14" s="64"/>
      <c r="G14" s="22">
        <f t="shared" si="2"/>
        <v>0</v>
      </c>
      <c r="H14" s="68"/>
      <c r="I14" s="68"/>
      <c r="J14" s="68"/>
      <c r="K14" s="68"/>
      <c r="L14" s="68"/>
      <c r="M14" s="68"/>
      <c r="N14" s="68"/>
      <c r="O14" s="68"/>
      <c r="P14" s="68"/>
      <c r="Q14" s="68"/>
      <c r="R14" s="68"/>
      <c r="S14" s="68"/>
      <c r="T14" s="117"/>
    </row>
    <row r="15" spans="2:20">
      <c r="B15" s="3">
        <f t="shared" si="3"/>
        <v>9</v>
      </c>
      <c r="C15" s="15">
        <f t="shared" si="3"/>
        <v>45513</v>
      </c>
      <c r="D15" s="2" t="str">
        <f t="shared" si="0"/>
        <v>金</v>
      </c>
      <c r="E15" s="22">
        <f t="shared" si="1"/>
        <v>0</v>
      </c>
      <c r="F15" s="64"/>
      <c r="G15" s="22">
        <f t="shared" si="2"/>
        <v>0</v>
      </c>
      <c r="H15" s="68"/>
      <c r="I15" s="68"/>
      <c r="J15" s="68"/>
      <c r="K15" s="68"/>
      <c r="L15" s="68"/>
      <c r="M15" s="68"/>
      <c r="N15" s="68"/>
      <c r="O15" s="68"/>
      <c r="P15" s="68"/>
      <c r="Q15" s="68"/>
      <c r="R15" s="68"/>
      <c r="S15" s="68"/>
      <c r="T15" s="117"/>
    </row>
    <row r="16" spans="2:20">
      <c r="B16" s="3">
        <f t="shared" si="3"/>
        <v>10</v>
      </c>
      <c r="C16" s="15">
        <f t="shared" si="3"/>
        <v>45514</v>
      </c>
      <c r="D16" s="2" t="str">
        <f t="shared" si="0"/>
        <v>土</v>
      </c>
      <c r="E16" s="22">
        <f t="shared" si="1"/>
        <v>0</v>
      </c>
      <c r="F16" s="64"/>
      <c r="G16" s="22">
        <f t="shared" si="2"/>
        <v>0</v>
      </c>
      <c r="H16" s="68"/>
      <c r="I16" s="68"/>
      <c r="J16" s="68"/>
      <c r="K16" s="68"/>
      <c r="L16" s="68"/>
      <c r="M16" s="68"/>
      <c r="N16" s="68"/>
      <c r="O16" s="68"/>
      <c r="P16" s="68"/>
      <c r="Q16" s="68"/>
      <c r="R16" s="68"/>
      <c r="S16" s="68"/>
      <c r="T16" s="117"/>
    </row>
    <row r="17" spans="2:20">
      <c r="B17" s="3">
        <f t="shared" si="3"/>
        <v>11</v>
      </c>
      <c r="C17" s="15">
        <f t="shared" si="3"/>
        <v>45515</v>
      </c>
      <c r="D17" s="2" t="str">
        <f t="shared" si="0"/>
        <v>日</v>
      </c>
      <c r="E17" s="22">
        <f t="shared" si="1"/>
        <v>0</v>
      </c>
      <c r="F17" s="64"/>
      <c r="G17" s="22">
        <f t="shared" si="2"/>
        <v>0</v>
      </c>
      <c r="H17" s="68"/>
      <c r="I17" s="68"/>
      <c r="J17" s="68"/>
      <c r="K17" s="68"/>
      <c r="L17" s="68"/>
      <c r="M17" s="68"/>
      <c r="N17" s="68"/>
      <c r="O17" s="68"/>
      <c r="P17" s="68"/>
      <c r="Q17" s="68"/>
      <c r="R17" s="68"/>
      <c r="S17" s="68"/>
      <c r="T17" s="117"/>
    </row>
    <row r="18" spans="2:20">
      <c r="B18" s="3">
        <f t="shared" si="3"/>
        <v>12</v>
      </c>
      <c r="C18" s="15">
        <f t="shared" si="3"/>
        <v>45516</v>
      </c>
      <c r="D18" s="2" t="str">
        <f t="shared" si="0"/>
        <v>月</v>
      </c>
      <c r="E18" s="22">
        <f t="shared" si="1"/>
        <v>0</v>
      </c>
      <c r="F18" s="64"/>
      <c r="G18" s="22">
        <f t="shared" si="2"/>
        <v>0</v>
      </c>
      <c r="H18" s="68"/>
      <c r="I18" s="68"/>
      <c r="J18" s="68"/>
      <c r="K18" s="68"/>
      <c r="L18" s="68"/>
      <c r="M18" s="68"/>
      <c r="N18" s="68"/>
      <c r="O18" s="68"/>
      <c r="P18" s="68"/>
      <c r="Q18" s="68"/>
      <c r="R18" s="68"/>
      <c r="S18" s="68"/>
      <c r="T18" s="117"/>
    </row>
    <row r="19" spans="2:20">
      <c r="B19" s="3">
        <f t="shared" si="3"/>
        <v>13</v>
      </c>
      <c r="C19" s="15">
        <f t="shared" si="3"/>
        <v>45517</v>
      </c>
      <c r="D19" s="2" t="str">
        <f t="shared" si="0"/>
        <v>火</v>
      </c>
      <c r="E19" s="22">
        <f t="shared" si="1"/>
        <v>0</v>
      </c>
      <c r="F19" s="64"/>
      <c r="G19" s="22">
        <f t="shared" si="2"/>
        <v>0</v>
      </c>
      <c r="H19" s="68"/>
      <c r="I19" s="68"/>
      <c r="J19" s="68"/>
      <c r="K19" s="68"/>
      <c r="L19" s="68"/>
      <c r="M19" s="68"/>
      <c r="N19" s="68"/>
      <c r="O19" s="68"/>
      <c r="P19" s="68"/>
      <c r="Q19" s="68"/>
      <c r="R19" s="68"/>
      <c r="S19" s="68"/>
      <c r="T19" s="117"/>
    </row>
    <row r="20" spans="2:20">
      <c r="B20" s="3">
        <f t="shared" si="3"/>
        <v>14</v>
      </c>
      <c r="C20" s="15">
        <f t="shared" si="3"/>
        <v>45518</v>
      </c>
      <c r="D20" s="2" t="str">
        <f t="shared" si="0"/>
        <v>水</v>
      </c>
      <c r="E20" s="22">
        <f t="shared" si="1"/>
        <v>0</v>
      </c>
      <c r="F20" s="64"/>
      <c r="G20" s="22">
        <f t="shared" si="2"/>
        <v>0</v>
      </c>
      <c r="H20" s="68"/>
      <c r="I20" s="68"/>
      <c r="J20" s="68"/>
      <c r="K20" s="68"/>
      <c r="L20" s="68"/>
      <c r="M20" s="68"/>
      <c r="N20" s="68"/>
      <c r="O20" s="68"/>
      <c r="P20" s="68"/>
      <c r="Q20" s="68"/>
      <c r="R20" s="68"/>
      <c r="S20" s="68"/>
      <c r="T20" s="117"/>
    </row>
    <row r="21" spans="2:20">
      <c r="B21" s="3">
        <f t="shared" si="3"/>
        <v>15</v>
      </c>
      <c r="C21" s="15">
        <f t="shared" si="3"/>
        <v>45519</v>
      </c>
      <c r="D21" s="2" t="str">
        <f t="shared" si="0"/>
        <v>木</v>
      </c>
      <c r="E21" s="22">
        <f t="shared" si="1"/>
        <v>0</v>
      </c>
      <c r="F21" s="64"/>
      <c r="G21" s="22">
        <f t="shared" si="2"/>
        <v>0</v>
      </c>
      <c r="H21" s="68"/>
      <c r="I21" s="68"/>
      <c r="J21" s="69"/>
      <c r="K21" s="68"/>
      <c r="L21" s="68"/>
      <c r="M21" s="68"/>
      <c r="N21" s="68"/>
      <c r="O21" s="68"/>
      <c r="P21" s="68"/>
      <c r="Q21" s="68"/>
      <c r="R21" s="68"/>
      <c r="S21" s="68"/>
      <c r="T21" s="117"/>
    </row>
    <row r="22" spans="2:20">
      <c r="B22" s="3">
        <f t="shared" si="3"/>
        <v>16</v>
      </c>
      <c r="C22" s="15">
        <f t="shared" si="3"/>
        <v>45520</v>
      </c>
      <c r="D22" s="2" t="str">
        <f>TEXT(C22,"aaa")</f>
        <v>金</v>
      </c>
      <c r="E22" s="22">
        <f t="shared" si="1"/>
        <v>0</v>
      </c>
      <c r="F22" s="64"/>
      <c r="G22" s="22">
        <f t="shared" si="2"/>
        <v>0</v>
      </c>
      <c r="H22" s="68"/>
      <c r="I22" s="68"/>
      <c r="J22" s="68"/>
      <c r="K22" s="68"/>
      <c r="L22" s="68"/>
      <c r="M22" s="68"/>
      <c r="N22" s="68"/>
      <c r="O22" s="68"/>
      <c r="P22" s="68"/>
      <c r="Q22" s="68"/>
      <c r="R22" s="68"/>
      <c r="S22" s="68"/>
      <c r="T22" s="117"/>
    </row>
    <row r="23" spans="2:20">
      <c r="B23" s="3">
        <f t="shared" si="3"/>
        <v>17</v>
      </c>
      <c r="C23" s="15">
        <f t="shared" si="3"/>
        <v>45521</v>
      </c>
      <c r="D23" s="2" t="str">
        <f t="shared" si="0"/>
        <v>土</v>
      </c>
      <c r="E23" s="22">
        <f t="shared" si="1"/>
        <v>0</v>
      </c>
      <c r="F23" s="64"/>
      <c r="G23" s="22">
        <f t="shared" si="2"/>
        <v>0</v>
      </c>
      <c r="H23" s="68"/>
      <c r="I23" s="68"/>
      <c r="J23" s="68"/>
      <c r="K23" s="68"/>
      <c r="L23" s="68"/>
      <c r="M23" s="68"/>
      <c r="N23" s="68"/>
      <c r="O23" s="68"/>
      <c r="P23" s="68"/>
      <c r="Q23" s="68"/>
      <c r="R23" s="68"/>
      <c r="S23" s="68"/>
      <c r="T23" s="117"/>
    </row>
    <row r="24" spans="2:20">
      <c r="B24" s="3">
        <f t="shared" si="3"/>
        <v>18</v>
      </c>
      <c r="C24" s="15">
        <f t="shared" si="3"/>
        <v>45522</v>
      </c>
      <c r="D24" s="2" t="str">
        <f t="shared" si="0"/>
        <v>日</v>
      </c>
      <c r="E24" s="22">
        <f t="shared" si="1"/>
        <v>0</v>
      </c>
      <c r="F24" s="64"/>
      <c r="G24" s="22">
        <f t="shared" si="2"/>
        <v>0</v>
      </c>
      <c r="H24" s="68"/>
      <c r="I24" s="68"/>
      <c r="J24" s="68"/>
      <c r="K24" s="68"/>
      <c r="L24" s="68"/>
      <c r="M24" s="68"/>
      <c r="N24" s="68"/>
      <c r="O24" s="68"/>
      <c r="P24" s="68"/>
      <c r="Q24" s="68"/>
      <c r="R24" s="68"/>
      <c r="S24" s="68"/>
      <c r="T24" s="117"/>
    </row>
    <row r="25" spans="2:20">
      <c r="B25" s="3">
        <f t="shared" ref="B25:C37" si="4">B24+1</f>
        <v>19</v>
      </c>
      <c r="C25" s="15">
        <f t="shared" si="4"/>
        <v>45523</v>
      </c>
      <c r="D25" s="2" t="str">
        <f>TEXT(C25,"aaa")</f>
        <v>月</v>
      </c>
      <c r="E25" s="22">
        <f t="shared" si="1"/>
        <v>0</v>
      </c>
      <c r="F25" s="64"/>
      <c r="G25" s="22">
        <f t="shared" si="2"/>
        <v>0</v>
      </c>
      <c r="H25" s="68"/>
      <c r="I25" s="68"/>
      <c r="J25" s="68"/>
      <c r="K25" s="68"/>
      <c r="L25" s="68"/>
      <c r="M25" s="68"/>
      <c r="N25" s="68"/>
      <c r="O25" s="68"/>
      <c r="P25" s="68"/>
      <c r="Q25" s="68"/>
      <c r="R25" s="68"/>
      <c r="S25" s="68"/>
      <c r="T25" s="117"/>
    </row>
    <row r="26" spans="2:20">
      <c r="B26" s="3">
        <f t="shared" si="4"/>
        <v>20</v>
      </c>
      <c r="C26" s="15">
        <f t="shared" si="4"/>
        <v>45524</v>
      </c>
      <c r="D26" s="2" t="str">
        <f>TEXT(C26,"aaa")</f>
        <v>火</v>
      </c>
      <c r="E26" s="22">
        <f t="shared" si="1"/>
        <v>0</v>
      </c>
      <c r="F26" s="64"/>
      <c r="G26" s="22">
        <f t="shared" si="2"/>
        <v>0</v>
      </c>
      <c r="H26" s="70"/>
      <c r="I26" s="70"/>
      <c r="J26" s="68"/>
      <c r="K26" s="68"/>
      <c r="L26" s="68"/>
      <c r="M26" s="68"/>
      <c r="N26" s="68"/>
      <c r="O26" s="68"/>
      <c r="P26" s="68"/>
      <c r="Q26" s="68"/>
      <c r="R26" s="68"/>
      <c r="S26" s="68"/>
      <c r="T26" s="117"/>
    </row>
    <row r="27" spans="2:20">
      <c r="B27" s="3">
        <f t="shared" si="4"/>
        <v>21</v>
      </c>
      <c r="C27" s="15">
        <f t="shared" si="4"/>
        <v>45525</v>
      </c>
      <c r="D27" s="2" t="str">
        <f t="shared" si="0"/>
        <v>水</v>
      </c>
      <c r="E27" s="22">
        <f t="shared" si="1"/>
        <v>0</v>
      </c>
      <c r="F27" s="64"/>
      <c r="G27" s="22">
        <f t="shared" si="2"/>
        <v>0</v>
      </c>
      <c r="H27" s="68"/>
      <c r="I27" s="68"/>
      <c r="J27" s="68"/>
      <c r="K27" s="68"/>
      <c r="L27" s="68"/>
      <c r="M27" s="68"/>
      <c r="N27" s="68"/>
      <c r="O27" s="68"/>
      <c r="P27" s="68"/>
      <c r="Q27" s="68"/>
      <c r="R27" s="68"/>
      <c r="S27" s="68"/>
      <c r="T27" s="117"/>
    </row>
    <row r="28" spans="2:20">
      <c r="B28" s="3">
        <f t="shared" si="4"/>
        <v>22</v>
      </c>
      <c r="C28" s="15">
        <f t="shared" si="4"/>
        <v>45526</v>
      </c>
      <c r="D28" s="2" t="str">
        <f t="shared" si="0"/>
        <v>木</v>
      </c>
      <c r="E28" s="22">
        <f t="shared" si="1"/>
        <v>0</v>
      </c>
      <c r="F28" s="64"/>
      <c r="G28" s="22">
        <f t="shared" si="2"/>
        <v>0</v>
      </c>
      <c r="H28" s="68"/>
      <c r="I28" s="68"/>
      <c r="J28" s="68"/>
      <c r="K28" s="68"/>
      <c r="L28" s="68"/>
      <c r="M28" s="68"/>
      <c r="N28" s="68"/>
      <c r="O28" s="68"/>
      <c r="P28" s="68"/>
      <c r="Q28" s="68"/>
      <c r="R28" s="68"/>
      <c r="S28" s="68"/>
      <c r="T28" s="117"/>
    </row>
    <row r="29" spans="2:20">
      <c r="B29" s="3">
        <f t="shared" si="4"/>
        <v>23</v>
      </c>
      <c r="C29" s="15">
        <f t="shared" si="4"/>
        <v>45527</v>
      </c>
      <c r="D29" s="2" t="str">
        <f t="shared" si="0"/>
        <v>金</v>
      </c>
      <c r="E29" s="22">
        <f t="shared" si="1"/>
        <v>0</v>
      </c>
      <c r="F29" s="64"/>
      <c r="G29" s="22">
        <f t="shared" si="2"/>
        <v>0</v>
      </c>
      <c r="H29" s="68"/>
      <c r="I29" s="68"/>
      <c r="J29" s="68"/>
      <c r="K29" s="68"/>
      <c r="L29" s="68"/>
      <c r="M29" s="68"/>
      <c r="N29" s="68"/>
      <c r="O29" s="68"/>
      <c r="P29" s="68"/>
      <c r="Q29" s="68"/>
      <c r="R29" s="68"/>
      <c r="S29" s="68"/>
      <c r="T29" s="117"/>
    </row>
    <row r="30" spans="2:20">
      <c r="B30" s="3">
        <f t="shared" si="4"/>
        <v>24</v>
      </c>
      <c r="C30" s="15">
        <f t="shared" si="4"/>
        <v>45528</v>
      </c>
      <c r="D30" s="2" t="str">
        <f t="shared" si="0"/>
        <v>土</v>
      </c>
      <c r="E30" s="22">
        <f t="shared" si="1"/>
        <v>0</v>
      </c>
      <c r="F30" s="64"/>
      <c r="G30" s="22">
        <f t="shared" si="2"/>
        <v>0</v>
      </c>
      <c r="H30" s="68"/>
      <c r="I30" s="68"/>
      <c r="J30" s="68"/>
      <c r="K30" s="68"/>
      <c r="L30" s="68"/>
      <c r="M30" s="68"/>
      <c r="N30" s="68"/>
      <c r="O30" s="68"/>
      <c r="P30" s="68"/>
      <c r="Q30" s="68"/>
      <c r="R30" s="68"/>
      <c r="S30" s="68"/>
      <c r="T30" s="117"/>
    </row>
    <row r="31" spans="2:20">
      <c r="B31" s="3">
        <f t="shared" si="4"/>
        <v>25</v>
      </c>
      <c r="C31" s="15">
        <f t="shared" si="4"/>
        <v>45529</v>
      </c>
      <c r="D31" s="2" t="str">
        <f t="shared" si="0"/>
        <v>日</v>
      </c>
      <c r="E31" s="22">
        <f t="shared" si="1"/>
        <v>0</v>
      </c>
      <c r="F31" s="64"/>
      <c r="G31" s="22">
        <f t="shared" si="2"/>
        <v>0</v>
      </c>
      <c r="H31" s="68"/>
      <c r="I31" s="68"/>
      <c r="J31" s="68"/>
      <c r="K31" s="68"/>
      <c r="L31" s="68"/>
      <c r="M31" s="68"/>
      <c r="N31" s="68"/>
      <c r="O31" s="68"/>
      <c r="P31" s="68"/>
      <c r="Q31" s="68"/>
      <c r="R31" s="68"/>
      <c r="S31" s="68"/>
      <c r="T31" s="117"/>
    </row>
    <row r="32" spans="2:20">
      <c r="B32" s="3">
        <f t="shared" si="4"/>
        <v>26</v>
      </c>
      <c r="C32" s="15">
        <f t="shared" si="4"/>
        <v>45530</v>
      </c>
      <c r="D32" s="2" t="str">
        <f t="shared" si="0"/>
        <v>月</v>
      </c>
      <c r="E32" s="22">
        <f t="shared" si="1"/>
        <v>0</v>
      </c>
      <c r="F32" s="64"/>
      <c r="G32" s="22">
        <f t="shared" si="2"/>
        <v>0</v>
      </c>
      <c r="H32" s="68"/>
      <c r="I32" s="68"/>
      <c r="J32" s="68"/>
      <c r="K32" s="68"/>
      <c r="L32" s="68"/>
      <c r="M32" s="68"/>
      <c r="N32" s="68"/>
      <c r="O32" s="68"/>
      <c r="P32" s="68"/>
      <c r="Q32" s="68"/>
      <c r="R32" s="68"/>
      <c r="S32" s="68"/>
      <c r="T32" s="117"/>
    </row>
    <row r="33" spans="2:20">
      <c r="B33" s="3">
        <f t="shared" si="4"/>
        <v>27</v>
      </c>
      <c r="C33" s="15">
        <f t="shared" si="4"/>
        <v>45531</v>
      </c>
      <c r="D33" s="2" t="str">
        <f t="shared" si="0"/>
        <v>火</v>
      </c>
      <c r="E33" s="22">
        <f t="shared" si="1"/>
        <v>0</v>
      </c>
      <c r="F33" s="64"/>
      <c r="G33" s="22">
        <f t="shared" si="2"/>
        <v>0</v>
      </c>
      <c r="H33" s="68"/>
      <c r="I33" s="68"/>
      <c r="J33" s="68"/>
      <c r="K33" s="68"/>
      <c r="L33" s="68"/>
      <c r="M33" s="68"/>
      <c r="N33" s="68"/>
      <c r="O33" s="68"/>
      <c r="P33" s="68"/>
      <c r="Q33" s="68"/>
      <c r="R33" s="68"/>
      <c r="S33" s="68"/>
      <c r="T33" s="117"/>
    </row>
    <row r="34" spans="2:20">
      <c r="B34" s="3">
        <f t="shared" si="4"/>
        <v>28</v>
      </c>
      <c r="C34" s="15">
        <f t="shared" si="4"/>
        <v>45532</v>
      </c>
      <c r="D34" s="2" t="str">
        <f t="shared" si="0"/>
        <v>水</v>
      </c>
      <c r="E34" s="22">
        <f t="shared" si="1"/>
        <v>0</v>
      </c>
      <c r="F34" s="64"/>
      <c r="G34" s="22">
        <f t="shared" si="2"/>
        <v>0</v>
      </c>
      <c r="H34" s="68"/>
      <c r="I34" s="68"/>
      <c r="J34" s="68"/>
      <c r="K34" s="68"/>
      <c r="L34" s="68"/>
      <c r="M34" s="68"/>
      <c r="N34" s="68"/>
      <c r="O34" s="68"/>
      <c r="P34" s="68"/>
      <c r="Q34" s="68"/>
      <c r="R34" s="68"/>
      <c r="S34" s="68"/>
      <c r="T34" s="117"/>
    </row>
    <row r="35" spans="2:20">
      <c r="B35" s="3">
        <f t="shared" si="4"/>
        <v>29</v>
      </c>
      <c r="C35" s="15">
        <f t="shared" si="4"/>
        <v>45533</v>
      </c>
      <c r="D35" s="2" t="str">
        <f>TEXT(C35,"aaa")</f>
        <v>木</v>
      </c>
      <c r="E35" s="22">
        <f t="shared" si="1"/>
        <v>0</v>
      </c>
      <c r="F35" s="64"/>
      <c r="G35" s="22">
        <f t="shared" si="2"/>
        <v>0</v>
      </c>
      <c r="H35" s="68"/>
      <c r="I35" s="68"/>
      <c r="J35" s="68"/>
      <c r="K35" s="68"/>
      <c r="L35" s="68"/>
      <c r="M35" s="68"/>
      <c r="N35" s="68"/>
      <c r="O35" s="68"/>
      <c r="P35" s="68"/>
      <c r="Q35" s="68"/>
      <c r="R35" s="68"/>
      <c r="S35" s="68"/>
      <c r="T35" s="117"/>
    </row>
    <row r="36" spans="2:20">
      <c r="B36" s="3">
        <f t="shared" si="4"/>
        <v>30</v>
      </c>
      <c r="C36" s="15">
        <f t="shared" si="4"/>
        <v>45534</v>
      </c>
      <c r="D36" s="2" t="str">
        <f t="shared" si="0"/>
        <v>金</v>
      </c>
      <c r="E36" s="22">
        <f t="shared" si="1"/>
        <v>0</v>
      </c>
      <c r="F36" s="64"/>
      <c r="G36" s="22">
        <f t="shared" si="2"/>
        <v>0</v>
      </c>
      <c r="H36" s="68"/>
      <c r="I36" s="68"/>
      <c r="J36" s="68"/>
      <c r="K36" s="68"/>
      <c r="L36" s="68"/>
      <c r="M36" s="68"/>
      <c r="N36" s="68"/>
      <c r="O36" s="68"/>
      <c r="P36" s="68"/>
      <c r="Q36" s="68"/>
      <c r="R36" s="68"/>
      <c r="S36" s="68"/>
      <c r="T36" s="117"/>
    </row>
    <row r="37" spans="2:20">
      <c r="B37" s="3">
        <v>31</v>
      </c>
      <c r="C37" s="15">
        <f t="shared" si="4"/>
        <v>45535</v>
      </c>
      <c r="D37" s="2" t="str">
        <f t="shared" si="0"/>
        <v>土</v>
      </c>
      <c r="E37" s="22">
        <f t="shared" si="1"/>
        <v>0</v>
      </c>
      <c r="F37" s="64"/>
      <c r="G37" s="22">
        <f t="shared" si="2"/>
        <v>0</v>
      </c>
      <c r="H37" s="68"/>
      <c r="I37" s="68"/>
      <c r="J37" s="68"/>
      <c r="K37" s="68"/>
      <c r="L37" s="68"/>
      <c r="M37" s="68"/>
      <c r="N37" s="68"/>
      <c r="O37" s="68"/>
      <c r="P37" s="68"/>
      <c r="Q37" s="68"/>
      <c r="R37" s="68"/>
      <c r="S37" s="68"/>
      <c r="T37" s="117"/>
    </row>
    <row r="38" spans="2:20" ht="20.100000000000001" customHeight="1">
      <c r="B38" s="136" t="s">
        <v>35</v>
      </c>
      <c r="C38" s="137"/>
      <c r="D38" s="138"/>
      <c r="E38" s="22">
        <f>SUM(E7:E37)</f>
        <v>65689</v>
      </c>
      <c r="F38" s="22">
        <f t="shared" ref="F38" si="5">SUM(F7:F37)</f>
        <v>40689</v>
      </c>
      <c r="G38" s="22">
        <f>SUM(G7:G37)</f>
        <v>25000</v>
      </c>
      <c r="H38" s="22">
        <f t="shared" ref="H38:S38" si="6">SUM(H7:H37)</f>
        <v>5</v>
      </c>
      <c r="I38" s="22">
        <f t="shared" si="6"/>
        <v>2</v>
      </c>
      <c r="J38" s="22">
        <f t="shared" si="6"/>
        <v>1</v>
      </c>
      <c r="K38" s="22">
        <f t="shared" si="6"/>
        <v>1</v>
      </c>
      <c r="L38" s="22">
        <f t="shared" si="6"/>
        <v>0</v>
      </c>
      <c r="M38" s="22">
        <f t="shared" si="6"/>
        <v>1</v>
      </c>
      <c r="N38" s="22">
        <f t="shared" si="6"/>
        <v>4</v>
      </c>
      <c r="O38" s="22">
        <f t="shared" si="6"/>
        <v>2</v>
      </c>
      <c r="P38" s="22">
        <f t="shared" si="6"/>
        <v>0</v>
      </c>
      <c r="Q38" s="22">
        <f t="shared" si="6"/>
        <v>0</v>
      </c>
      <c r="R38" s="22">
        <f t="shared" si="6"/>
        <v>1</v>
      </c>
      <c r="S38" s="22">
        <f t="shared" si="6"/>
        <v>0</v>
      </c>
    </row>
    <row r="39" spans="2:20" ht="20.100000000000001" customHeight="1">
      <c r="B39" s="136" t="s">
        <v>37</v>
      </c>
      <c r="C39" s="137"/>
      <c r="D39" s="138"/>
      <c r="E39" s="82">
        <f>E38/$E$40</f>
        <v>13137.8</v>
      </c>
      <c r="F39" s="82">
        <f t="shared" ref="F39:G39" si="7">F38/$E$40</f>
        <v>8137.8</v>
      </c>
      <c r="G39" s="82">
        <f t="shared" si="7"/>
        <v>5000</v>
      </c>
      <c r="H39" s="12"/>
    </row>
    <row r="40" spans="2:20">
      <c r="B40" s="136" t="s">
        <v>36</v>
      </c>
      <c r="C40" s="137"/>
      <c r="D40" s="138"/>
      <c r="E40" s="39">
        <f>COUNTIFS(E7:E37,"&gt;0")</f>
        <v>5</v>
      </c>
    </row>
  </sheetData>
  <sheetProtection algorithmName="SHA-512" hashValue="ilbaut4opN+Ok2wRD1pCo0z8/bmWKWMAmlrwhVzk+Rgnb38cPv3H4S3PYn6amrqA3XcCR9KICmN7qJBxHjff8A==" saltValue="o52OksZW5VpWPkpBSgsP1A==" spinCount="100000" sheet="1" objects="1" scenarios="1"/>
  <mergeCells count="12">
    <mergeCell ref="B40:D40"/>
    <mergeCell ref="C3:D3"/>
    <mergeCell ref="E3:G4"/>
    <mergeCell ref="H3:S3"/>
    <mergeCell ref="J4:M4"/>
    <mergeCell ref="N4:P4"/>
    <mergeCell ref="Q4:R4"/>
    <mergeCell ref="E5:E6"/>
    <mergeCell ref="F5:F6"/>
    <mergeCell ref="G5:G6"/>
    <mergeCell ref="B38:D38"/>
    <mergeCell ref="B39:D39"/>
  </mergeCells>
  <phoneticPr fontId="1"/>
  <pageMargins left="0.11811023622047244" right="0.11811023622047244" top="0.15748031496062992" bottom="0.15748031496062992" header="0.31496062992125984" footer="0.31496062992125984"/>
  <pageSetup paperSize="9" scale="55" orientation="landscape"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3778C-3914-47A6-96C0-30A71A0D66E1}">
  <sheetPr>
    <tabColor rgb="FFFF0000"/>
  </sheetPr>
  <dimension ref="A1"/>
  <sheetViews>
    <sheetView workbookViewId="0">
      <selection activeCell="K29" sqref="K29"/>
    </sheetView>
  </sheetViews>
  <sheetFormatPr defaultRowHeight="18.75"/>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F6AD6-94B2-4860-8A29-716EA0FBDA60}">
  <dimension ref="B1:T41"/>
  <sheetViews>
    <sheetView zoomScale="71" zoomScaleNormal="71" workbookViewId="0">
      <pane xSplit="4" ySplit="6" topLeftCell="E7" activePane="bottomRight" state="frozen"/>
      <selection pane="topRight" activeCell="E1" sqref="E1"/>
      <selection pane="bottomLeft" activeCell="A7" sqref="A7"/>
      <selection pane="bottomRight" activeCell="F37" sqref="F37"/>
    </sheetView>
  </sheetViews>
  <sheetFormatPr defaultRowHeight="18.75"/>
  <cols>
    <col min="1" max="1" width="2.875" customWidth="1"/>
    <col min="2" max="2" width="4" customWidth="1"/>
    <col min="3" max="3" width="9.25" bestFit="1" customWidth="1"/>
    <col min="4" max="4" width="4.125" style="1" customWidth="1"/>
    <col min="5" max="5" width="19.125" style="20" customWidth="1"/>
    <col min="6" max="6" width="16.375" style="20" customWidth="1"/>
    <col min="7" max="7" width="16.125" style="20" customWidth="1"/>
    <col min="8" max="8" width="10.625" customWidth="1"/>
    <col min="9" max="10" width="10.625" style="12" customWidth="1"/>
    <col min="11" max="11" width="10.625" style="11" customWidth="1"/>
    <col min="12" max="12" width="10.625" customWidth="1"/>
    <col min="13" max="13" width="10.625" style="14" customWidth="1"/>
    <col min="14" max="14" width="10.625" style="12" customWidth="1"/>
    <col min="15" max="15" width="10.625" style="11" customWidth="1"/>
    <col min="16" max="19" width="10.625" style="12" customWidth="1"/>
    <col min="20" max="20" width="26.75" customWidth="1"/>
  </cols>
  <sheetData>
    <row r="1" spans="2:20" ht="25.5">
      <c r="E1" s="40" t="s">
        <v>127</v>
      </c>
      <c r="F1" s="41"/>
      <c r="H1" s="116" t="s">
        <v>100</v>
      </c>
      <c r="I1" s="114"/>
      <c r="J1" s="115" t="s">
        <v>99</v>
      </c>
    </row>
    <row r="2" spans="2:20" ht="19.5" customHeight="1">
      <c r="F2" s="21"/>
      <c r="G2" s="21"/>
      <c r="H2" s="13"/>
      <c r="I2" s="12" t="s">
        <v>104</v>
      </c>
    </row>
    <row r="3" spans="2:20" ht="23.25" customHeight="1">
      <c r="B3" s="16"/>
      <c r="C3" s="139"/>
      <c r="D3" s="140"/>
      <c r="E3" s="141" t="s">
        <v>143</v>
      </c>
      <c r="F3" s="142"/>
      <c r="G3" s="142"/>
      <c r="H3" s="145" t="s">
        <v>34</v>
      </c>
      <c r="I3" s="146"/>
      <c r="J3" s="146"/>
      <c r="K3" s="146"/>
      <c r="L3" s="146"/>
      <c r="M3" s="146"/>
      <c r="N3" s="146"/>
      <c r="O3" s="146"/>
      <c r="P3" s="146"/>
      <c r="Q3" s="146"/>
      <c r="R3" s="146"/>
      <c r="S3" s="146"/>
      <c r="T3" s="25"/>
    </row>
    <row r="4" spans="2:20" ht="39" customHeight="1">
      <c r="B4" s="18"/>
      <c r="C4" s="23"/>
      <c r="D4" s="24"/>
      <c r="E4" s="143"/>
      <c r="F4" s="144"/>
      <c r="G4" s="144"/>
      <c r="H4" s="120" t="s">
        <v>13</v>
      </c>
      <c r="I4" s="120" t="s">
        <v>15</v>
      </c>
      <c r="J4" s="158" t="s">
        <v>17</v>
      </c>
      <c r="K4" s="158"/>
      <c r="L4" s="158"/>
      <c r="M4" s="158"/>
      <c r="N4" s="159" t="s">
        <v>22</v>
      </c>
      <c r="O4" s="160"/>
      <c r="P4" s="161"/>
      <c r="Q4" s="162" t="s">
        <v>25</v>
      </c>
      <c r="R4" s="161"/>
      <c r="S4" s="121" t="s">
        <v>61</v>
      </c>
      <c r="T4" s="26"/>
    </row>
    <row r="5" spans="2:20" ht="124.5" customHeight="1">
      <c r="B5" s="18"/>
      <c r="C5" s="35"/>
      <c r="D5" s="36"/>
      <c r="E5" s="152" t="s">
        <v>33</v>
      </c>
      <c r="F5" s="163" t="s">
        <v>62</v>
      </c>
      <c r="G5" s="156" t="s">
        <v>30</v>
      </c>
      <c r="H5" s="33" t="s">
        <v>14</v>
      </c>
      <c r="I5" s="38" t="s">
        <v>16</v>
      </c>
      <c r="J5" s="34" t="s">
        <v>18</v>
      </c>
      <c r="K5" s="29" t="s">
        <v>19</v>
      </c>
      <c r="L5" s="30" t="s">
        <v>20</v>
      </c>
      <c r="M5" s="30" t="s">
        <v>21</v>
      </c>
      <c r="N5" s="30" t="s">
        <v>23</v>
      </c>
      <c r="O5" s="30" t="s">
        <v>38</v>
      </c>
      <c r="P5" s="31" t="s">
        <v>24</v>
      </c>
      <c r="Q5" s="31" t="s">
        <v>26</v>
      </c>
      <c r="R5" s="31" t="s">
        <v>27</v>
      </c>
      <c r="S5" s="28" t="s">
        <v>29</v>
      </c>
      <c r="T5" s="27" t="s">
        <v>12</v>
      </c>
    </row>
    <row r="6" spans="2:20" ht="25.5" customHeight="1">
      <c r="B6" s="17" t="s">
        <v>9</v>
      </c>
      <c r="C6" s="2" t="s">
        <v>10</v>
      </c>
      <c r="D6" s="19" t="s">
        <v>11</v>
      </c>
      <c r="E6" s="153"/>
      <c r="F6" s="164"/>
      <c r="G6" s="157"/>
      <c r="H6" s="32">
        <v>1000</v>
      </c>
      <c r="I6" s="32">
        <v>1000</v>
      </c>
      <c r="J6" s="32">
        <v>2000</v>
      </c>
      <c r="K6" s="32">
        <v>2000</v>
      </c>
      <c r="L6" s="32">
        <v>3000</v>
      </c>
      <c r="M6" s="32">
        <v>1000</v>
      </c>
      <c r="N6" s="32">
        <v>1000</v>
      </c>
      <c r="O6" s="32">
        <v>2000</v>
      </c>
      <c r="P6" s="32">
        <v>8000</v>
      </c>
      <c r="Q6" s="32">
        <v>10000</v>
      </c>
      <c r="R6" s="32">
        <v>5000</v>
      </c>
      <c r="S6" s="32">
        <v>5000</v>
      </c>
      <c r="T6" s="27"/>
    </row>
    <row r="7" spans="2:20">
      <c r="B7" s="3">
        <v>1</v>
      </c>
      <c r="C7" s="15">
        <v>45901</v>
      </c>
      <c r="D7" s="2" t="str">
        <f>TEXT(C7,"aaa")</f>
        <v>月</v>
      </c>
      <c r="E7" s="22">
        <f t="shared" ref="E7:E36" si="0">F7+G7</f>
        <v>0</v>
      </c>
      <c r="F7" s="64"/>
      <c r="G7" s="22">
        <f>$H$6*H7+$I$6*I7+$J$6*J7+$K$6*K7+$L$6*L7+$M$6*M7+$N$6*N7+$O$6*O7+$P$6*P7+$Q$6*Q7+$R$6*R7+$S$6*S7</f>
        <v>0</v>
      </c>
      <c r="H7" s="66"/>
      <c r="I7" s="66"/>
      <c r="J7" s="66"/>
      <c r="K7" s="66"/>
      <c r="L7" s="66"/>
      <c r="M7" s="66"/>
      <c r="N7" s="66"/>
      <c r="O7" s="66"/>
      <c r="P7" s="66"/>
      <c r="Q7" s="66"/>
      <c r="R7" s="66"/>
      <c r="S7" s="66"/>
      <c r="T7" s="117"/>
    </row>
    <row r="8" spans="2:20">
      <c r="B8" s="3">
        <f>B7+1</f>
        <v>2</v>
      </c>
      <c r="C8" s="15">
        <f>C7+1</f>
        <v>45902</v>
      </c>
      <c r="D8" s="2" t="str">
        <f>TEXT(C8,"aaa")</f>
        <v>火</v>
      </c>
      <c r="E8" s="22">
        <f t="shared" si="0"/>
        <v>0</v>
      </c>
      <c r="F8" s="64"/>
      <c r="G8" s="22">
        <f t="shared" ref="G8:G36" si="1">$H$6*H8+$I$6*I8+$J$6*J8+$K$6*K8+$L$6*L8+$M$6*M8+$N$6*N8+$O$6*O8+$P$6*P8+$Q$6*Q8+$R$6*R8+$S$6*S8</f>
        <v>0</v>
      </c>
      <c r="H8" s="68"/>
      <c r="I8" s="68"/>
      <c r="J8" s="68"/>
      <c r="K8" s="68"/>
      <c r="L8" s="68"/>
      <c r="M8" s="68"/>
      <c r="N8" s="68"/>
      <c r="O8" s="68"/>
      <c r="P8" s="68"/>
      <c r="Q8" s="68"/>
      <c r="R8" s="68"/>
      <c r="S8" s="68"/>
      <c r="T8" s="117"/>
    </row>
    <row r="9" spans="2:20">
      <c r="B9" s="3">
        <f t="shared" ref="B9:C24" si="2">B8+1</f>
        <v>3</v>
      </c>
      <c r="C9" s="15">
        <f t="shared" si="2"/>
        <v>45903</v>
      </c>
      <c r="D9" s="2" t="str">
        <f t="shared" ref="D9:D36" si="3">TEXT(C9,"aaa")</f>
        <v>水</v>
      </c>
      <c r="E9" s="22">
        <f t="shared" si="0"/>
        <v>0</v>
      </c>
      <c r="F9" s="64"/>
      <c r="G9" s="22">
        <f t="shared" si="1"/>
        <v>0</v>
      </c>
      <c r="H9" s="68"/>
      <c r="I9" s="68"/>
      <c r="J9" s="68"/>
      <c r="K9" s="68"/>
      <c r="L9" s="68"/>
      <c r="M9" s="68"/>
      <c r="N9" s="68"/>
      <c r="O9" s="68"/>
      <c r="P9" s="68"/>
      <c r="Q9" s="68"/>
      <c r="R9" s="68"/>
      <c r="S9" s="68"/>
      <c r="T9" s="117"/>
    </row>
    <row r="10" spans="2:20">
      <c r="B10" s="3">
        <f t="shared" si="2"/>
        <v>4</v>
      </c>
      <c r="C10" s="15">
        <f t="shared" si="2"/>
        <v>45904</v>
      </c>
      <c r="D10" s="2" t="str">
        <f t="shared" si="3"/>
        <v>木</v>
      </c>
      <c r="E10" s="22">
        <f t="shared" si="0"/>
        <v>0</v>
      </c>
      <c r="F10" s="64"/>
      <c r="G10" s="22">
        <f t="shared" si="1"/>
        <v>0</v>
      </c>
      <c r="H10" s="68"/>
      <c r="I10" s="68"/>
      <c r="J10" s="68"/>
      <c r="K10" s="68"/>
      <c r="L10" s="68"/>
      <c r="M10" s="68"/>
      <c r="N10" s="68"/>
      <c r="O10" s="68"/>
      <c r="P10" s="68"/>
      <c r="Q10" s="68"/>
      <c r="R10" s="68"/>
      <c r="S10" s="68"/>
      <c r="T10" s="117"/>
    </row>
    <row r="11" spans="2:20">
      <c r="B11" s="3">
        <f t="shared" si="2"/>
        <v>5</v>
      </c>
      <c r="C11" s="15">
        <f t="shared" si="2"/>
        <v>45905</v>
      </c>
      <c r="D11" s="2" t="str">
        <f t="shared" si="3"/>
        <v>金</v>
      </c>
      <c r="E11" s="22">
        <f t="shared" si="0"/>
        <v>0</v>
      </c>
      <c r="F11" s="64"/>
      <c r="G11" s="22">
        <f t="shared" si="1"/>
        <v>0</v>
      </c>
      <c r="H11" s="68"/>
      <c r="I11" s="68"/>
      <c r="J11" s="68"/>
      <c r="K11" s="68"/>
      <c r="L11" s="68"/>
      <c r="M11" s="68"/>
      <c r="N11" s="68"/>
      <c r="O11" s="68"/>
      <c r="P11" s="68"/>
      <c r="Q11" s="68"/>
      <c r="R11" s="68"/>
      <c r="S11" s="68"/>
      <c r="T11" s="117"/>
    </row>
    <row r="12" spans="2:20">
      <c r="B12" s="3">
        <f t="shared" si="2"/>
        <v>6</v>
      </c>
      <c r="C12" s="15">
        <f t="shared" si="2"/>
        <v>45906</v>
      </c>
      <c r="D12" s="2" t="str">
        <f t="shared" si="3"/>
        <v>土</v>
      </c>
      <c r="E12" s="22">
        <f t="shared" si="0"/>
        <v>0</v>
      </c>
      <c r="F12" s="64"/>
      <c r="G12" s="22">
        <f t="shared" si="1"/>
        <v>0</v>
      </c>
      <c r="H12" s="68"/>
      <c r="I12" s="68"/>
      <c r="J12" s="68"/>
      <c r="K12" s="68"/>
      <c r="L12" s="68"/>
      <c r="M12" s="68"/>
      <c r="N12" s="68"/>
      <c r="O12" s="68"/>
      <c r="P12" s="68"/>
      <c r="Q12" s="68"/>
      <c r="R12" s="68"/>
      <c r="S12" s="68"/>
      <c r="T12" s="117"/>
    </row>
    <row r="13" spans="2:20">
      <c r="B13" s="3">
        <f t="shared" si="2"/>
        <v>7</v>
      </c>
      <c r="C13" s="15">
        <f t="shared" si="2"/>
        <v>45907</v>
      </c>
      <c r="D13" s="2" t="str">
        <f>TEXT(C13,"aaa")</f>
        <v>日</v>
      </c>
      <c r="E13" s="22">
        <f t="shared" si="0"/>
        <v>0</v>
      </c>
      <c r="F13" s="64"/>
      <c r="G13" s="22">
        <f t="shared" si="1"/>
        <v>0</v>
      </c>
      <c r="H13" s="68"/>
      <c r="I13" s="68"/>
      <c r="J13" s="68"/>
      <c r="K13" s="68"/>
      <c r="L13" s="68"/>
      <c r="M13" s="68"/>
      <c r="N13" s="68"/>
      <c r="O13" s="68"/>
      <c r="P13" s="68"/>
      <c r="Q13" s="68"/>
      <c r="R13" s="68"/>
      <c r="S13" s="68"/>
      <c r="T13" s="117"/>
    </row>
    <row r="14" spans="2:20">
      <c r="B14" s="3">
        <f t="shared" si="2"/>
        <v>8</v>
      </c>
      <c r="C14" s="15">
        <f t="shared" si="2"/>
        <v>45908</v>
      </c>
      <c r="D14" s="2" t="str">
        <f t="shared" si="3"/>
        <v>月</v>
      </c>
      <c r="E14" s="22">
        <f t="shared" si="0"/>
        <v>0</v>
      </c>
      <c r="F14" s="64"/>
      <c r="G14" s="22">
        <f t="shared" si="1"/>
        <v>0</v>
      </c>
      <c r="H14" s="68"/>
      <c r="I14" s="68"/>
      <c r="J14" s="68"/>
      <c r="K14" s="68"/>
      <c r="L14" s="68"/>
      <c r="M14" s="68"/>
      <c r="N14" s="68"/>
      <c r="O14" s="68"/>
      <c r="P14" s="68"/>
      <c r="Q14" s="68"/>
      <c r="R14" s="68"/>
      <c r="S14" s="68"/>
      <c r="T14" s="117"/>
    </row>
    <row r="15" spans="2:20">
      <c r="B15" s="3">
        <f t="shared" si="2"/>
        <v>9</v>
      </c>
      <c r="C15" s="15">
        <f t="shared" si="2"/>
        <v>45909</v>
      </c>
      <c r="D15" s="2" t="str">
        <f t="shared" si="3"/>
        <v>火</v>
      </c>
      <c r="E15" s="22">
        <f t="shared" si="0"/>
        <v>0</v>
      </c>
      <c r="F15" s="64"/>
      <c r="G15" s="22">
        <f t="shared" si="1"/>
        <v>0</v>
      </c>
      <c r="H15" s="68"/>
      <c r="I15" s="68"/>
      <c r="J15" s="68"/>
      <c r="K15" s="68"/>
      <c r="L15" s="68"/>
      <c r="M15" s="68"/>
      <c r="N15" s="68"/>
      <c r="O15" s="68"/>
      <c r="P15" s="68"/>
      <c r="Q15" s="68"/>
      <c r="R15" s="68"/>
      <c r="S15" s="68"/>
      <c r="T15" s="117"/>
    </row>
    <row r="16" spans="2:20">
      <c r="B16" s="3">
        <f t="shared" si="2"/>
        <v>10</v>
      </c>
      <c r="C16" s="15">
        <f t="shared" si="2"/>
        <v>45910</v>
      </c>
      <c r="D16" s="2" t="str">
        <f t="shared" si="3"/>
        <v>水</v>
      </c>
      <c r="E16" s="22">
        <f t="shared" si="0"/>
        <v>0</v>
      </c>
      <c r="F16" s="64"/>
      <c r="G16" s="22">
        <f t="shared" si="1"/>
        <v>0</v>
      </c>
      <c r="H16" s="68"/>
      <c r="I16" s="68"/>
      <c r="J16" s="68"/>
      <c r="K16" s="68"/>
      <c r="L16" s="68"/>
      <c r="M16" s="68"/>
      <c r="N16" s="68"/>
      <c r="O16" s="68"/>
      <c r="P16" s="68"/>
      <c r="Q16" s="68"/>
      <c r="R16" s="68"/>
      <c r="S16" s="68"/>
      <c r="T16" s="117"/>
    </row>
    <row r="17" spans="2:20">
      <c r="B17" s="3">
        <f t="shared" si="2"/>
        <v>11</v>
      </c>
      <c r="C17" s="15">
        <f t="shared" si="2"/>
        <v>45911</v>
      </c>
      <c r="D17" s="2" t="str">
        <f t="shared" si="3"/>
        <v>木</v>
      </c>
      <c r="E17" s="22">
        <f t="shared" si="0"/>
        <v>0</v>
      </c>
      <c r="F17" s="64"/>
      <c r="G17" s="22">
        <f t="shared" si="1"/>
        <v>0</v>
      </c>
      <c r="H17" s="68"/>
      <c r="I17" s="68"/>
      <c r="J17" s="68"/>
      <c r="K17" s="68"/>
      <c r="L17" s="68"/>
      <c r="M17" s="68"/>
      <c r="N17" s="68"/>
      <c r="O17" s="68"/>
      <c r="P17" s="68"/>
      <c r="Q17" s="68"/>
      <c r="R17" s="68"/>
      <c r="S17" s="68"/>
      <c r="T17" s="117"/>
    </row>
    <row r="18" spans="2:20">
      <c r="B18" s="3">
        <f t="shared" si="2"/>
        <v>12</v>
      </c>
      <c r="C18" s="15">
        <f t="shared" si="2"/>
        <v>45912</v>
      </c>
      <c r="D18" s="2" t="str">
        <f t="shared" si="3"/>
        <v>金</v>
      </c>
      <c r="E18" s="22">
        <f t="shared" si="0"/>
        <v>0</v>
      </c>
      <c r="F18" s="64"/>
      <c r="G18" s="22">
        <f t="shared" si="1"/>
        <v>0</v>
      </c>
      <c r="H18" s="68"/>
      <c r="I18" s="68"/>
      <c r="J18" s="68"/>
      <c r="K18" s="68"/>
      <c r="L18" s="68"/>
      <c r="M18" s="68"/>
      <c r="N18" s="68"/>
      <c r="O18" s="68"/>
      <c r="P18" s="68"/>
      <c r="Q18" s="68"/>
      <c r="R18" s="68"/>
      <c r="S18" s="68"/>
      <c r="T18" s="117"/>
    </row>
    <row r="19" spans="2:20">
      <c r="B19" s="3">
        <f t="shared" si="2"/>
        <v>13</v>
      </c>
      <c r="C19" s="15">
        <f t="shared" si="2"/>
        <v>45913</v>
      </c>
      <c r="D19" s="2" t="str">
        <f t="shared" si="3"/>
        <v>土</v>
      </c>
      <c r="E19" s="22">
        <f t="shared" si="0"/>
        <v>0</v>
      </c>
      <c r="F19" s="64"/>
      <c r="G19" s="22">
        <f t="shared" si="1"/>
        <v>0</v>
      </c>
      <c r="H19" s="68"/>
      <c r="I19" s="68"/>
      <c r="J19" s="68"/>
      <c r="K19" s="68"/>
      <c r="L19" s="68"/>
      <c r="M19" s="68"/>
      <c r="N19" s="68"/>
      <c r="O19" s="68"/>
      <c r="P19" s="68"/>
      <c r="Q19" s="68"/>
      <c r="R19" s="68"/>
      <c r="S19" s="68"/>
      <c r="T19" s="117"/>
    </row>
    <row r="20" spans="2:20">
      <c r="B20" s="3">
        <f t="shared" si="2"/>
        <v>14</v>
      </c>
      <c r="C20" s="15">
        <f t="shared" si="2"/>
        <v>45914</v>
      </c>
      <c r="D20" s="2" t="str">
        <f t="shared" si="3"/>
        <v>日</v>
      </c>
      <c r="E20" s="22">
        <f t="shared" si="0"/>
        <v>0</v>
      </c>
      <c r="F20" s="64"/>
      <c r="G20" s="22">
        <f t="shared" si="1"/>
        <v>0</v>
      </c>
      <c r="H20" s="68"/>
      <c r="I20" s="68"/>
      <c r="J20" s="68"/>
      <c r="K20" s="68"/>
      <c r="L20" s="68"/>
      <c r="M20" s="68"/>
      <c r="N20" s="68"/>
      <c r="O20" s="68"/>
      <c r="P20" s="68"/>
      <c r="Q20" s="68"/>
      <c r="R20" s="68"/>
      <c r="S20" s="68"/>
      <c r="T20" s="117"/>
    </row>
    <row r="21" spans="2:20">
      <c r="B21" s="3">
        <f t="shared" si="2"/>
        <v>15</v>
      </c>
      <c r="C21" s="15">
        <f t="shared" si="2"/>
        <v>45915</v>
      </c>
      <c r="D21" s="2" t="str">
        <f t="shared" si="3"/>
        <v>月</v>
      </c>
      <c r="E21" s="22">
        <f t="shared" si="0"/>
        <v>0</v>
      </c>
      <c r="F21" s="64"/>
      <c r="G21" s="22">
        <f t="shared" si="1"/>
        <v>0</v>
      </c>
      <c r="H21" s="68"/>
      <c r="I21" s="68"/>
      <c r="J21" s="69"/>
      <c r="K21" s="68"/>
      <c r="L21" s="68"/>
      <c r="M21" s="68"/>
      <c r="N21" s="68"/>
      <c r="O21" s="68"/>
      <c r="P21" s="68"/>
      <c r="Q21" s="68"/>
      <c r="R21" s="68"/>
      <c r="S21" s="68"/>
      <c r="T21" s="117"/>
    </row>
    <row r="22" spans="2:20">
      <c r="B22" s="3">
        <f t="shared" si="2"/>
        <v>16</v>
      </c>
      <c r="C22" s="15">
        <f t="shared" si="2"/>
        <v>45916</v>
      </c>
      <c r="D22" s="2" t="str">
        <f>TEXT(C22,"aaa")</f>
        <v>火</v>
      </c>
      <c r="E22" s="22">
        <f t="shared" si="0"/>
        <v>0</v>
      </c>
      <c r="F22" s="64"/>
      <c r="G22" s="22">
        <f t="shared" si="1"/>
        <v>0</v>
      </c>
      <c r="H22" s="68"/>
      <c r="I22" s="68"/>
      <c r="J22" s="68"/>
      <c r="K22" s="68"/>
      <c r="L22" s="68"/>
      <c r="M22" s="68"/>
      <c r="N22" s="68"/>
      <c r="O22" s="68"/>
      <c r="P22" s="68"/>
      <c r="Q22" s="68"/>
      <c r="R22" s="68"/>
      <c r="S22" s="68"/>
      <c r="T22" s="117"/>
    </row>
    <row r="23" spans="2:20">
      <c r="B23" s="3">
        <f t="shared" si="2"/>
        <v>17</v>
      </c>
      <c r="C23" s="15">
        <f t="shared" si="2"/>
        <v>45917</v>
      </c>
      <c r="D23" s="2" t="str">
        <f t="shared" si="3"/>
        <v>水</v>
      </c>
      <c r="E23" s="22">
        <f t="shared" si="0"/>
        <v>0</v>
      </c>
      <c r="F23" s="64"/>
      <c r="G23" s="22">
        <f t="shared" si="1"/>
        <v>0</v>
      </c>
      <c r="H23" s="68"/>
      <c r="I23" s="68"/>
      <c r="J23" s="68"/>
      <c r="K23" s="68"/>
      <c r="L23" s="68"/>
      <c r="M23" s="68"/>
      <c r="N23" s="68"/>
      <c r="O23" s="68"/>
      <c r="P23" s="68"/>
      <c r="Q23" s="68"/>
      <c r="R23" s="68"/>
      <c r="S23" s="68"/>
      <c r="T23" s="117"/>
    </row>
    <row r="24" spans="2:20">
      <c r="B24" s="3">
        <f t="shared" si="2"/>
        <v>18</v>
      </c>
      <c r="C24" s="15">
        <f t="shared" si="2"/>
        <v>45918</v>
      </c>
      <c r="D24" s="2" t="str">
        <f t="shared" si="3"/>
        <v>木</v>
      </c>
      <c r="E24" s="22">
        <f t="shared" si="0"/>
        <v>0</v>
      </c>
      <c r="F24" s="64"/>
      <c r="G24" s="22">
        <f t="shared" si="1"/>
        <v>0</v>
      </c>
      <c r="H24" s="68"/>
      <c r="I24" s="68"/>
      <c r="J24" s="68"/>
      <c r="K24" s="68"/>
      <c r="L24" s="68"/>
      <c r="M24" s="68"/>
      <c r="N24" s="68"/>
      <c r="O24" s="68"/>
      <c r="P24" s="68"/>
      <c r="Q24" s="68"/>
      <c r="R24" s="68"/>
      <c r="S24" s="68"/>
      <c r="T24" s="117"/>
    </row>
    <row r="25" spans="2:20">
      <c r="B25" s="3">
        <f t="shared" ref="B25:C36" si="4">B24+1</f>
        <v>19</v>
      </c>
      <c r="C25" s="15">
        <f t="shared" si="4"/>
        <v>45919</v>
      </c>
      <c r="D25" s="2" t="str">
        <f>TEXT(C25,"aaa")</f>
        <v>金</v>
      </c>
      <c r="E25" s="22">
        <f t="shared" si="0"/>
        <v>0</v>
      </c>
      <c r="F25" s="64"/>
      <c r="G25" s="22">
        <f t="shared" si="1"/>
        <v>0</v>
      </c>
      <c r="H25" s="68"/>
      <c r="I25" s="68"/>
      <c r="J25" s="68"/>
      <c r="K25" s="68"/>
      <c r="L25" s="68"/>
      <c r="M25" s="68"/>
      <c r="N25" s="68"/>
      <c r="O25" s="68"/>
      <c r="P25" s="68"/>
      <c r="Q25" s="68"/>
      <c r="R25" s="68"/>
      <c r="S25" s="68"/>
      <c r="T25" s="117"/>
    </row>
    <row r="26" spans="2:20">
      <c r="B26" s="3">
        <f t="shared" si="4"/>
        <v>20</v>
      </c>
      <c r="C26" s="15">
        <f t="shared" si="4"/>
        <v>45920</v>
      </c>
      <c r="D26" s="2" t="str">
        <f>TEXT(C26,"aaa")</f>
        <v>土</v>
      </c>
      <c r="E26" s="22">
        <f t="shared" si="0"/>
        <v>0</v>
      </c>
      <c r="F26" s="64"/>
      <c r="G26" s="22">
        <f t="shared" si="1"/>
        <v>0</v>
      </c>
      <c r="H26" s="70"/>
      <c r="I26" s="70"/>
      <c r="J26" s="68"/>
      <c r="K26" s="68"/>
      <c r="L26" s="68"/>
      <c r="M26" s="68"/>
      <c r="N26" s="68"/>
      <c r="O26" s="68"/>
      <c r="P26" s="68"/>
      <c r="Q26" s="68"/>
      <c r="R26" s="68"/>
      <c r="S26" s="68"/>
      <c r="T26" s="117"/>
    </row>
    <row r="27" spans="2:20">
      <c r="B27" s="3">
        <f t="shared" si="4"/>
        <v>21</v>
      </c>
      <c r="C27" s="15">
        <f t="shared" si="4"/>
        <v>45921</v>
      </c>
      <c r="D27" s="2" t="str">
        <f t="shared" si="3"/>
        <v>日</v>
      </c>
      <c r="E27" s="22">
        <f t="shared" si="0"/>
        <v>0</v>
      </c>
      <c r="F27" s="64"/>
      <c r="G27" s="22">
        <f t="shared" si="1"/>
        <v>0</v>
      </c>
      <c r="H27" s="68"/>
      <c r="I27" s="68"/>
      <c r="J27" s="68"/>
      <c r="K27" s="68"/>
      <c r="L27" s="68"/>
      <c r="M27" s="68"/>
      <c r="N27" s="68"/>
      <c r="O27" s="68"/>
      <c r="P27" s="68"/>
      <c r="Q27" s="68"/>
      <c r="R27" s="68"/>
      <c r="S27" s="68"/>
      <c r="T27" s="117"/>
    </row>
    <row r="28" spans="2:20">
      <c r="B28" s="3">
        <f t="shared" si="4"/>
        <v>22</v>
      </c>
      <c r="C28" s="15">
        <f t="shared" si="4"/>
        <v>45922</v>
      </c>
      <c r="D28" s="2" t="str">
        <f t="shared" si="3"/>
        <v>月</v>
      </c>
      <c r="E28" s="22">
        <f t="shared" si="0"/>
        <v>0</v>
      </c>
      <c r="F28" s="64"/>
      <c r="G28" s="22">
        <f t="shared" si="1"/>
        <v>0</v>
      </c>
      <c r="H28" s="68"/>
      <c r="I28" s="68"/>
      <c r="J28" s="68"/>
      <c r="K28" s="68"/>
      <c r="L28" s="68"/>
      <c r="M28" s="68"/>
      <c r="N28" s="68"/>
      <c r="O28" s="68"/>
      <c r="P28" s="68"/>
      <c r="Q28" s="68"/>
      <c r="R28" s="68"/>
      <c r="S28" s="68"/>
      <c r="T28" s="117"/>
    </row>
    <row r="29" spans="2:20">
      <c r="B29" s="3">
        <f t="shared" si="4"/>
        <v>23</v>
      </c>
      <c r="C29" s="15">
        <f t="shared" si="4"/>
        <v>45923</v>
      </c>
      <c r="D29" s="2" t="str">
        <f t="shared" si="3"/>
        <v>火</v>
      </c>
      <c r="E29" s="22">
        <f t="shared" si="0"/>
        <v>0</v>
      </c>
      <c r="F29" s="64"/>
      <c r="G29" s="22">
        <f t="shared" si="1"/>
        <v>0</v>
      </c>
      <c r="H29" s="68"/>
      <c r="I29" s="68"/>
      <c r="J29" s="68"/>
      <c r="K29" s="68"/>
      <c r="L29" s="68"/>
      <c r="M29" s="68"/>
      <c r="N29" s="68"/>
      <c r="O29" s="68"/>
      <c r="P29" s="68"/>
      <c r="Q29" s="68"/>
      <c r="R29" s="68"/>
      <c r="S29" s="68"/>
      <c r="T29" s="117"/>
    </row>
    <row r="30" spans="2:20">
      <c r="B30" s="3">
        <f t="shared" si="4"/>
        <v>24</v>
      </c>
      <c r="C30" s="15">
        <f t="shared" si="4"/>
        <v>45924</v>
      </c>
      <c r="D30" s="2" t="str">
        <f t="shared" si="3"/>
        <v>水</v>
      </c>
      <c r="E30" s="22">
        <f t="shared" si="0"/>
        <v>0</v>
      </c>
      <c r="F30" s="64"/>
      <c r="G30" s="22">
        <f t="shared" si="1"/>
        <v>0</v>
      </c>
      <c r="H30" s="68"/>
      <c r="I30" s="68"/>
      <c r="J30" s="68"/>
      <c r="K30" s="68"/>
      <c r="L30" s="68"/>
      <c r="M30" s="68"/>
      <c r="N30" s="68"/>
      <c r="O30" s="68"/>
      <c r="P30" s="68"/>
      <c r="Q30" s="68"/>
      <c r="R30" s="68"/>
      <c r="S30" s="68"/>
      <c r="T30" s="117"/>
    </row>
    <row r="31" spans="2:20">
      <c r="B31" s="3">
        <f t="shared" si="4"/>
        <v>25</v>
      </c>
      <c r="C31" s="15">
        <f t="shared" si="4"/>
        <v>45925</v>
      </c>
      <c r="D31" s="2" t="str">
        <f t="shared" si="3"/>
        <v>木</v>
      </c>
      <c r="E31" s="22">
        <f t="shared" si="0"/>
        <v>0</v>
      </c>
      <c r="F31" s="64"/>
      <c r="G31" s="22">
        <f t="shared" si="1"/>
        <v>0</v>
      </c>
      <c r="H31" s="68"/>
      <c r="I31" s="68"/>
      <c r="J31" s="68"/>
      <c r="K31" s="68"/>
      <c r="L31" s="68"/>
      <c r="M31" s="68"/>
      <c r="N31" s="68"/>
      <c r="O31" s="68"/>
      <c r="P31" s="68"/>
      <c r="Q31" s="68"/>
      <c r="R31" s="68"/>
      <c r="S31" s="68"/>
      <c r="T31" s="117"/>
    </row>
    <row r="32" spans="2:20">
      <c r="B32" s="3">
        <f t="shared" si="4"/>
        <v>26</v>
      </c>
      <c r="C32" s="15">
        <f t="shared" si="4"/>
        <v>45926</v>
      </c>
      <c r="D32" s="2" t="str">
        <f t="shared" si="3"/>
        <v>金</v>
      </c>
      <c r="E32" s="22">
        <f t="shared" si="0"/>
        <v>0</v>
      </c>
      <c r="F32" s="64"/>
      <c r="G32" s="22">
        <f t="shared" si="1"/>
        <v>0</v>
      </c>
      <c r="H32" s="68"/>
      <c r="I32" s="68"/>
      <c r="J32" s="68"/>
      <c r="K32" s="68"/>
      <c r="L32" s="68"/>
      <c r="M32" s="68"/>
      <c r="N32" s="68"/>
      <c r="O32" s="68"/>
      <c r="P32" s="68"/>
      <c r="Q32" s="68"/>
      <c r="R32" s="68"/>
      <c r="S32" s="68"/>
      <c r="T32" s="117"/>
    </row>
    <row r="33" spans="2:20">
      <c r="B33" s="3">
        <f t="shared" si="4"/>
        <v>27</v>
      </c>
      <c r="C33" s="15">
        <f t="shared" si="4"/>
        <v>45927</v>
      </c>
      <c r="D33" s="2" t="str">
        <f t="shared" si="3"/>
        <v>土</v>
      </c>
      <c r="E33" s="22">
        <f t="shared" si="0"/>
        <v>0</v>
      </c>
      <c r="F33" s="64"/>
      <c r="G33" s="22">
        <f t="shared" si="1"/>
        <v>0</v>
      </c>
      <c r="H33" s="68"/>
      <c r="I33" s="68"/>
      <c r="J33" s="68"/>
      <c r="K33" s="68"/>
      <c r="L33" s="68"/>
      <c r="M33" s="68"/>
      <c r="N33" s="68"/>
      <c r="O33" s="68"/>
      <c r="P33" s="68"/>
      <c r="Q33" s="68"/>
      <c r="R33" s="68"/>
      <c r="S33" s="68"/>
      <c r="T33" s="117"/>
    </row>
    <row r="34" spans="2:20">
      <c r="B34" s="3">
        <f t="shared" si="4"/>
        <v>28</v>
      </c>
      <c r="C34" s="15">
        <f t="shared" si="4"/>
        <v>45928</v>
      </c>
      <c r="D34" s="2" t="str">
        <f t="shared" si="3"/>
        <v>日</v>
      </c>
      <c r="E34" s="22">
        <f t="shared" si="0"/>
        <v>0</v>
      </c>
      <c r="F34" s="64"/>
      <c r="G34" s="22">
        <f t="shared" si="1"/>
        <v>0</v>
      </c>
      <c r="H34" s="68"/>
      <c r="I34" s="68"/>
      <c r="J34" s="68"/>
      <c r="K34" s="68"/>
      <c r="L34" s="68"/>
      <c r="M34" s="68"/>
      <c r="N34" s="68"/>
      <c r="O34" s="68"/>
      <c r="P34" s="68"/>
      <c r="Q34" s="68"/>
      <c r="R34" s="68"/>
      <c r="S34" s="68"/>
      <c r="T34" s="117"/>
    </row>
    <row r="35" spans="2:20">
      <c r="B35" s="3">
        <f t="shared" si="4"/>
        <v>29</v>
      </c>
      <c r="C35" s="15">
        <f t="shared" si="4"/>
        <v>45929</v>
      </c>
      <c r="D35" s="2" t="str">
        <f>TEXT(C35,"aaa")</f>
        <v>月</v>
      </c>
      <c r="E35" s="22">
        <f t="shared" si="0"/>
        <v>0</v>
      </c>
      <c r="F35" s="64"/>
      <c r="G35" s="22">
        <f t="shared" si="1"/>
        <v>0</v>
      </c>
      <c r="H35" s="68"/>
      <c r="I35" s="68"/>
      <c r="J35" s="68"/>
      <c r="K35" s="68"/>
      <c r="L35" s="68"/>
      <c r="M35" s="68"/>
      <c r="N35" s="68"/>
      <c r="O35" s="68"/>
      <c r="P35" s="68"/>
      <c r="Q35" s="68"/>
      <c r="R35" s="68"/>
      <c r="S35" s="68"/>
      <c r="T35" s="117"/>
    </row>
    <row r="36" spans="2:20">
      <c r="B36" s="3">
        <f t="shared" si="4"/>
        <v>30</v>
      </c>
      <c r="C36" s="15">
        <f t="shared" si="4"/>
        <v>45930</v>
      </c>
      <c r="D36" s="2" t="str">
        <f t="shared" si="3"/>
        <v>火</v>
      </c>
      <c r="E36" s="22">
        <f t="shared" si="0"/>
        <v>0</v>
      </c>
      <c r="F36" s="64"/>
      <c r="G36" s="22">
        <f t="shared" si="1"/>
        <v>0</v>
      </c>
      <c r="H36" s="68"/>
      <c r="I36" s="68"/>
      <c r="J36" s="68"/>
      <c r="K36" s="68"/>
      <c r="L36" s="68"/>
      <c r="M36" s="68"/>
      <c r="N36" s="68"/>
      <c r="O36" s="68"/>
      <c r="P36" s="68"/>
      <c r="Q36" s="68"/>
      <c r="R36" s="68"/>
      <c r="S36" s="68"/>
      <c r="T36" s="117"/>
    </row>
    <row r="37" spans="2:20">
      <c r="B37" s="3"/>
      <c r="C37" s="15"/>
      <c r="D37" s="2"/>
      <c r="E37" s="22">
        <v>0</v>
      </c>
      <c r="F37" s="22">
        <v>0</v>
      </c>
      <c r="G37" s="22">
        <v>0</v>
      </c>
      <c r="H37" s="71"/>
      <c r="I37" s="71"/>
      <c r="J37" s="71"/>
      <c r="K37" s="71"/>
      <c r="L37" s="71"/>
      <c r="M37" s="71"/>
      <c r="N37" s="71"/>
      <c r="O37" s="71"/>
      <c r="P37" s="71"/>
      <c r="Q37" s="71"/>
      <c r="R37" s="71"/>
      <c r="S37" s="71"/>
      <c r="T37" s="67"/>
    </row>
    <row r="38" spans="2:20" ht="20.100000000000001" customHeight="1">
      <c r="B38" s="136" t="s">
        <v>35</v>
      </c>
      <c r="C38" s="137"/>
      <c r="D38" s="138"/>
      <c r="E38" s="22">
        <f>SUM(E7:E37)</f>
        <v>0</v>
      </c>
      <c r="F38" s="22">
        <f>SUM(F7:F37)</f>
        <v>0</v>
      </c>
      <c r="G38" s="22">
        <f t="shared" ref="G38" si="5">SUM(G7:G37)</f>
        <v>0</v>
      </c>
      <c r="H38" s="12"/>
      <c r="L38" s="37"/>
    </row>
    <row r="39" spans="2:20" ht="20.100000000000001" customHeight="1">
      <c r="B39" s="136" t="s">
        <v>37</v>
      </c>
      <c r="C39" s="137"/>
      <c r="D39" s="138"/>
      <c r="E39" s="82" t="e">
        <f>E38/$E$40</f>
        <v>#DIV/0!</v>
      </c>
      <c r="F39" s="82" t="e">
        <f t="shared" ref="F39:G39" si="6">F38/$E$40</f>
        <v>#DIV/0!</v>
      </c>
      <c r="G39" s="82" t="e">
        <f t="shared" si="6"/>
        <v>#DIV/0!</v>
      </c>
      <c r="H39" s="12"/>
    </row>
    <row r="40" spans="2:20">
      <c r="B40" s="136" t="s">
        <v>36</v>
      </c>
      <c r="C40" s="137"/>
      <c r="D40" s="138"/>
      <c r="E40" s="39">
        <f>COUNTIFS(E7:E37,"&gt;0")</f>
        <v>0</v>
      </c>
    </row>
    <row r="41" spans="2:20">
      <c r="B41" s="80"/>
      <c r="C41" s="80"/>
      <c r="D41" s="80"/>
      <c r="E41" s="81"/>
    </row>
  </sheetData>
  <sheetProtection algorithmName="SHA-512" hashValue="1FI8FQABinFZ5YCKaNBFWrOev/OYif+HuRc7cjiPV9JbkbnVfPVN7yoyFp+IF9ysQ9y8mFHMH3l8xUL0QpaxTA==" saltValue="+O25pTBo0vuC00ZRMSFFiQ==" spinCount="100000" sheet="1" objects="1" scenarios="1"/>
  <mergeCells count="12">
    <mergeCell ref="B40:D40"/>
    <mergeCell ref="J4:M4"/>
    <mergeCell ref="H3:S3"/>
    <mergeCell ref="N4:P4"/>
    <mergeCell ref="Q4:R4"/>
    <mergeCell ref="E5:E6"/>
    <mergeCell ref="B38:D38"/>
    <mergeCell ref="B39:D39"/>
    <mergeCell ref="F5:F6"/>
    <mergeCell ref="G5:G6"/>
    <mergeCell ref="E3:G4"/>
    <mergeCell ref="C3:D3"/>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C422-DA16-44B4-A355-4546C1506042}">
  <dimension ref="B1:T40"/>
  <sheetViews>
    <sheetView zoomScale="55" zoomScaleNormal="55" workbookViewId="0">
      <pane xSplit="4" ySplit="6" topLeftCell="E7" activePane="bottomRight" state="frozen"/>
      <selection pane="topRight" activeCell="E1" sqref="E1"/>
      <selection pane="bottomLeft" activeCell="A7" sqref="A7"/>
      <selection pane="bottomRight" activeCell="Q41" sqref="Q41"/>
    </sheetView>
  </sheetViews>
  <sheetFormatPr defaultRowHeight="18.75"/>
  <cols>
    <col min="1" max="1" width="2.875" customWidth="1"/>
    <col min="2" max="2" width="4" customWidth="1"/>
    <col min="3" max="3" width="9.25" bestFit="1" customWidth="1"/>
    <col min="4" max="4" width="4.125" style="1" customWidth="1"/>
    <col min="5" max="5" width="19.125" style="20" customWidth="1"/>
    <col min="6" max="6" width="16.375" style="20" customWidth="1"/>
    <col min="7" max="7" width="16.125" style="20" customWidth="1"/>
    <col min="8" max="8" width="10.625" customWidth="1"/>
    <col min="9" max="10" width="10.625" style="12" customWidth="1"/>
    <col min="11" max="11" width="10.625" style="11" customWidth="1"/>
    <col min="12" max="12" width="10.625" customWidth="1"/>
    <col min="13" max="13" width="10.625" style="14" customWidth="1"/>
    <col min="14" max="14" width="10.625" style="12" customWidth="1"/>
    <col min="15" max="15" width="10.625" style="11" customWidth="1"/>
    <col min="16" max="19" width="10.625" style="12" customWidth="1"/>
    <col min="20" max="20" width="26.75" customWidth="1"/>
  </cols>
  <sheetData>
    <row r="1" spans="2:20" ht="25.5">
      <c r="E1" s="40" t="s">
        <v>128</v>
      </c>
      <c r="F1" s="41"/>
      <c r="H1" s="116" t="s">
        <v>100</v>
      </c>
      <c r="I1" s="114"/>
      <c r="J1" s="115" t="s">
        <v>99</v>
      </c>
    </row>
    <row r="2" spans="2:20" ht="19.5" customHeight="1">
      <c r="F2" s="21"/>
      <c r="G2" s="21"/>
      <c r="H2" s="13"/>
      <c r="I2" s="12" t="s">
        <v>104</v>
      </c>
    </row>
    <row r="3" spans="2:20" ht="23.25" customHeight="1">
      <c r="B3" s="16"/>
      <c r="C3" s="139"/>
      <c r="D3" s="140"/>
      <c r="E3" s="141" t="s">
        <v>143</v>
      </c>
      <c r="F3" s="142"/>
      <c r="G3" s="142"/>
      <c r="H3" s="145" t="s">
        <v>34</v>
      </c>
      <c r="I3" s="146"/>
      <c r="J3" s="146"/>
      <c r="K3" s="146"/>
      <c r="L3" s="146"/>
      <c r="M3" s="146"/>
      <c r="N3" s="146"/>
      <c r="O3" s="146"/>
      <c r="P3" s="146"/>
      <c r="Q3" s="146"/>
      <c r="R3" s="146"/>
      <c r="S3" s="146"/>
      <c r="T3" s="25"/>
    </row>
    <row r="4" spans="2:20" ht="39" customHeight="1">
      <c r="B4" s="18"/>
      <c r="C4" s="23"/>
      <c r="D4" s="24"/>
      <c r="E4" s="143"/>
      <c r="F4" s="144"/>
      <c r="G4" s="144"/>
      <c r="H4" s="120" t="s">
        <v>13</v>
      </c>
      <c r="I4" s="120" t="s">
        <v>15</v>
      </c>
      <c r="J4" s="158" t="s">
        <v>17</v>
      </c>
      <c r="K4" s="158"/>
      <c r="L4" s="158"/>
      <c r="M4" s="158"/>
      <c r="N4" s="159" t="s">
        <v>22</v>
      </c>
      <c r="O4" s="160"/>
      <c r="P4" s="161"/>
      <c r="Q4" s="162" t="s">
        <v>25</v>
      </c>
      <c r="R4" s="161"/>
      <c r="S4" s="121" t="s">
        <v>61</v>
      </c>
      <c r="T4" s="26"/>
    </row>
    <row r="5" spans="2:20" ht="124.5" customHeight="1">
      <c r="B5" s="18"/>
      <c r="C5" s="35"/>
      <c r="D5" s="36"/>
      <c r="E5" s="152" t="s">
        <v>33</v>
      </c>
      <c r="F5" s="154" t="s">
        <v>31</v>
      </c>
      <c r="G5" s="156" t="s">
        <v>30</v>
      </c>
      <c r="H5" s="33" t="s">
        <v>14</v>
      </c>
      <c r="I5" s="38" t="s">
        <v>16</v>
      </c>
      <c r="J5" s="34" t="s">
        <v>18</v>
      </c>
      <c r="K5" s="29" t="s">
        <v>19</v>
      </c>
      <c r="L5" s="30" t="s">
        <v>20</v>
      </c>
      <c r="M5" s="30" t="s">
        <v>21</v>
      </c>
      <c r="N5" s="30" t="s">
        <v>23</v>
      </c>
      <c r="O5" s="30" t="s">
        <v>38</v>
      </c>
      <c r="P5" s="31" t="s">
        <v>24</v>
      </c>
      <c r="Q5" s="31" t="s">
        <v>26</v>
      </c>
      <c r="R5" s="31" t="s">
        <v>27</v>
      </c>
      <c r="S5" s="28" t="s">
        <v>29</v>
      </c>
      <c r="T5" s="27" t="s">
        <v>12</v>
      </c>
    </row>
    <row r="6" spans="2:20" ht="25.5" customHeight="1">
      <c r="B6" s="17" t="s">
        <v>9</v>
      </c>
      <c r="C6" s="2" t="s">
        <v>10</v>
      </c>
      <c r="D6" s="19" t="s">
        <v>11</v>
      </c>
      <c r="E6" s="153"/>
      <c r="F6" s="155"/>
      <c r="G6" s="157"/>
      <c r="H6" s="32">
        <v>1000</v>
      </c>
      <c r="I6" s="32">
        <v>1000</v>
      </c>
      <c r="J6" s="32">
        <v>2000</v>
      </c>
      <c r="K6" s="32">
        <v>2000</v>
      </c>
      <c r="L6" s="32">
        <v>3000</v>
      </c>
      <c r="M6" s="32">
        <v>1000</v>
      </c>
      <c r="N6" s="32">
        <v>1000</v>
      </c>
      <c r="O6" s="32">
        <v>2000</v>
      </c>
      <c r="P6" s="32">
        <v>8000</v>
      </c>
      <c r="Q6" s="32">
        <v>10000</v>
      </c>
      <c r="R6" s="32">
        <v>5000</v>
      </c>
      <c r="S6" s="32">
        <v>5000</v>
      </c>
      <c r="T6" s="27"/>
    </row>
    <row r="7" spans="2:20">
      <c r="B7" s="3">
        <v>1</v>
      </c>
      <c r="C7" s="15">
        <v>45931</v>
      </c>
      <c r="D7" s="2" t="str">
        <f t="shared" ref="D7:D37" si="0">TEXT(C7,"aaa")</f>
        <v>水</v>
      </c>
      <c r="E7" s="22">
        <f>F7+G7</f>
        <v>0</v>
      </c>
      <c r="F7" s="64"/>
      <c r="G7" s="22">
        <f>$H$6*H7+$I$6*I7+$J$6*J7+$K$6*K7+$L$6*L7+$M$6*M7+$N$6*N7+$O$6*O7+$P$6*P7+$Q$6*Q7+$R$6*R7+$S$6*S7</f>
        <v>0</v>
      </c>
      <c r="H7" s="66"/>
      <c r="I7" s="66"/>
      <c r="J7" s="66"/>
      <c r="K7" s="66"/>
      <c r="L7" s="66"/>
      <c r="M7" s="66"/>
      <c r="N7" s="66"/>
      <c r="O7" s="66"/>
      <c r="P7" s="66"/>
      <c r="Q7" s="66"/>
      <c r="R7" s="66"/>
      <c r="S7" s="66"/>
      <c r="T7" s="117"/>
    </row>
    <row r="8" spans="2:20">
      <c r="B8" s="3">
        <f>B7+1</f>
        <v>2</v>
      </c>
      <c r="C8" s="15">
        <f>C7+1</f>
        <v>45932</v>
      </c>
      <c r="D8" s="2" t="str">
        <f>TEXT(C8,"aaa")</f>
        <v>木</v>
      </c>
      <c r="E8" s="22">
        <f t="shared" ref="E8:E37" si="1">F8+G8</f>
        <v>0</v>
      </c>
      <c r="F8" s="64"/>
      <c r="G8" s="22">
        <f t="shared" ref="G8:G37" si="2">$H$6*H8+$I$6*I8+$J$6*J8+$K$6*K8+$L$6*L8+$M$6*M8+$N$6*N8+$O$6*O8+$P$6*P8+$Q$6*Q8+$R$6*R8+$S$6*S8</f>
        <v>0</v>
      </c>
      <c r="H8" s="68"/>
      <c r="I8" s="68"/>
      <c r="J8" s="68"/>
      <c r="K8" s="68"/>
      <c r="L8" s="68"/>
      <c r="M8" s="68"/>
      <c r="N8" s="68"/>
      <c r="O8" s="68"/>
      <c r="P8" s="68"/>
      <c r="Q8" s="68"/>
      <c r="R8" s="68"/>
      <c r="S8" s="68"/>
      <c r="T8" s="117"/>
    </row>
    <row r="9" spans="2:20">
      <c r="B9" s="3">
        <f t="shared" ref="B9:C24" si="3">B8+1</f>
        <v>3</v>
      </c>
      <c r="C9" s="15">
        <f t="shared" si="3"/>
        <v>45933</v>
      </c>
      <c r="D9" s="2" t="str">
        <f t="shared" si="0"/>
        <v>金</v>
      </c>
      <c r="E9" s="22">
        <f t="shared" si="1"/>
        <v>0</v>
      </c>
      <c r="F9" s="64"/>
      <c r="G9" s="22">
        <f t="shared" si="2"/>
        <v>0</v>
      </c>
      <c r="H9" s="68"/>
      <c r="I9" s="68"/>
      <c r="J9" s="68"/>
      <c r="K9" s="68"/>
      <c r="L9" s="68"/>
      <c r="M9" s="68"/>
      <c r="N9" s="68"/>
      <c r="O9" s="68"/>
      <c r="P9" s="68"/>
      <c r="Q9" s="68"/>
      <c r="R9" s="68"/>
      <c r="S9" s="68"/>
      <c r="T9" s="117"/>
    </row>
    <row r="10" spans="2:20">
      <c r="B10" s="3">
        <f t="shared" si="3"/>
        <v>4</v>
      </c>
      <c r="C10" s="15">
        <f t="shared" si="3"/>
        <v>45934</v>
      </c>
      <c r="D10" s="2" t="str">
        <f t="shared" si="0"/>
        <v>土</v>
      </c>
      <c r="E10" s="22">
        <f t="shared" si="1"/>
        <v>0</v>
      </c>
      <c r="F10" s="64"/>
      <c r="G10" s="22">
        <f t="shared" si="2"/>
        <v>0</v>
      </c>
      <c r="H10" s="68"/>
      <c r="I10" s="68"/>
      <c r="J10" s="68"/>
      <c r="K10" s="68"/>
      <c r="L10" s="68"/>
      <c r="M10" s="68"/>
      <c r="N10" s="68"/>
      <c r="O10" s="68"/>
      <c r="P10" s="68"/>
      <c r="Q10" s="68"/>
      <c r="R10" s="68"/>
      <c r="S10" s="68"/>
      <c r="T10" s="117"/>
    </row>
    <row r="11" spans="2:20">
      <c r="B11" s="3">
        <f t="shared" si="3"/>
        <v>5</v>
      </c>
      <c r="C11" s="15">
        <f t="shared" si="3"/>
        <v>45935</v>
      </c>
      <c r="D11" s="2" t="str">
        <f t="shared" si="0"/>
        <v>日</v>
      </c>
      <c r="E11" s="22">
        <f t="shared" si="1"/>
        <v>0</v>
      </c>
      <c r="F11" s="64"/>
      <c r="G11" s="22">
        <f t="shared" si="2"/>
        <v>0</v>
      </c>
      <c r="H11" s="68"/>
      <c r="I11" s="68"/>
      <c r="J11" s="68"/>
      <c r="K11" s="68"/>
      <c r="L11" s="68"/>
      <c r="M11" s="68"/>
      <c r="N11" s="68"/>
      <c r="O11" s="68"/>
      <c r="P11" s="68"/>
      <c r="Q11" s="68"/>
      <c r="R11" s="68"/>
      <c r="S11" s="68"/>
      <c r="T11" s="117"/>
    </row>
    <row r="12" spans="2:20">
      <c r="B12" s="3">
        <f t="shared" si="3"/>
        <v>6</v>
      </c>
      <c r="C12" s="15">
        <f t="shared" si="3"/>
        <v>45936</v>
      </c>
      <c r="D12" s="2" t="str">
        <f t="shared" si="0"/>
        <v>月</v>
      </c>
      <c r="E12" s="22">
        <f t="shared" si="1"/>
        <v>0</v>
      </c>
      <c r="F12" s="64"/>
      <c r="G12" s="22">
        <f t="shared" si="2"/>
        <v>0</v>
      </c>
      <c r="H12" s="68"/>
      <c r="I12" s="68"/>
      <c r="J12" s="68"/>
      <c r="K12" s="68"/>
      <c r="L12" s="68"/>
      <c r="M12" s="68"/>
      <c r="N12" s="68"/>
      <c r="O12" s="68"/>
      <c r="P12" s="68"/>
      <c r="Q12" s="68"/>
      <c r="R12" s="68"/>
      <c r="S12" s="68"/>
      <c r="T12" s="117"/>
    </row>
    <row r="13" spans="2:20">
      <c r="B13" s="3">
        <f t="shared" si="3"/>
        <v>7</v>
      </c>
      <c r="C13" s="15">
        <f t="shared" si="3"/>
        <v>45937</v>
      </c>
      <c r="D13" s="2" t="str">
        <f>TEXT(C13,"aaa")</f>
        <v>火</v>
      </c>
      <c r="E13" s="22">
        <f t="shared" si="1"/>
        <v>0</v>
      </c>
      <c r="F13" s="64"/>
      <c r="G13" s="22">
        <f t="shared" si="2"/>
        <v>0</v>
      </c>
      <c r="H13" s="68"/>
      <c r="I13" s="68"/>
      <c r="J13" s="68"/>
      <c r="K13" s="68"/>
      <c r="L13" s="68"/>
      <c r="M13" s="68"/>
      <c r="N13" s="68"/>
      <c r="O13" s="68"/>
      <c r="P13" s="68"/>
      <c r="Q13" s="68"/>
      <c r="R13" s="68"/>
      <c r="S13" s="68"/>
      <c r="T13" s="117"/>
    </row>
    <row r="14" spans="2:20">
      <c r="B14" s="3">
        <f t="shared" si="3"/>
        <v>8</v>
      </c>
      <c r="C14" s="15">
        <f t="shared" si="3"/>
        <v>45938</v>
      </c>
      <c r="D14" s="2" t="str">
        <f t="shared" si="0"/>
        <v>水</v>
      </c>
      <c r="E14" s="22">
        <f t="shared" si="1"/>
        <v>0</v>
      </c>
      <c r="F14" s="64"/>
      <c r="G14" s="22">
        <f t="shared" si="2"/>
        <v>0</v>
      </c>
      <c r="H14" s="68"/>
      <c r="I14" s="68"/>
      <c r="J14" s="68"/>
      <c r="K14" s="68"/>
      <c r="L14" s="68"/>
      <c r="M14" s="68"/>
      <c r="N14" s="68"/>
      <c r="O14" s="68"/>
      <c r="P14" s="68"/>
      <c r="Q14" s="68"/>
      <c r="R14" s="68"/>
      <c r="S14" s="68"/>
      <c r="T14" s="117"/>
    </row>
    <row r="15" spans="2:20">
      <c r="B15" s="3">
        <f t="shared" si="3"/>
        <v>9</v>
      </c>
      <c r="C15" s="15">
        <f t="shared" si="3"/>
        <v>45939</v>
      </c>
      <c r="D15" s="2" t="str">
        <f t="shared" si="0"/>
        <v>木</v>
      </c>
      <c r="E15" s="22">
        <f t="shared" si="1"/>
        <v>0</v>
      </c>
      <c r="F15" s="64"/>
      <c r="G15" s="22">
        <f t="shared" si="2"/>
        <v>0</v>
      </c>
      <c r="H15" s="68"/>
      <c r="I15" s="68"/>
      <c r="J15" s="68"/>
      <c r="K15" s="68"/>
      <c r="L15" s="68"/>
      <c r="M15" s="68"/>
      <c r="N15" s="68"/>
      <c r="O15" s="68"/>
      <c r="P15" s="68"/>
      <c r="Q15" s="68"/>
      <c r="R15" s="68"/>
      <c r="S15" s="68"/>
      <c r="T15" s="117"/>
    </row>
    <row r="16" spans="2:20">
      <c r="B16" s="3">
        <f t="shared" si="3"/>
        <v>10</v>
      </c>
      <c r="C16" s="15">
        <f t="shared" si="3"/>
        <v>45940</v>
      </c>
      <c r="D16" s="2" t="str">
        <f t="shared" si="0"/>
        <v>金</v>
      </c>
      <c r="E16" s="22">
        <f t="shared" si="1"/>
        <v>0</v>
      </c>
      <c r="F16" s="64"/>
      <c r="G16" s="22">
        <f t="shared" si="2"/>
        <v>0</v>
      </c>
      <c r="H16" s="68"/>
      <c r="I16" s="68"/>
      <c r="J16" s="68"/>
      <c r="K16" s="68"/>
      <c r="L16" s="68"/>
      <c r="M16" s="68"/>
      <c r="N16" s="68"/>
      <c r="O16" s="68"/>
      <c r="P16" s="68"/>
      <c r="Q16" s="68"/>
      <c r="R16" s="68"/>
      <c r="S16" s="68"/>
      <c r="T16" s="117"/>
    </row>
    <row r="17" spans="2:20">
      <c r="B17" s="3">
        <f t="shared" si="3"/>
        <v>11</v>
      </c>
      <c r="C17" s="15">
        <f t="shared" si="3"/>
        <v>45941</v>
      </c>
      <c r="D17" s="2" t="str">
        <f t="shared" si="0"/>
        <v>土</v>
      </c>
      <c r="E17" s="22">
        <f t="shared" si="1"/>
        <v>0</v>
      </c>
      <c r="F17" s="64"/>
      <c r="G17" s="22">
        <f t="shared" si="2"/>
        <v>0</v>
      </c>
      <c r="H17" s="68"/>
      <c r="I17" s="68"/>
      <c r="J17" s="68"/>
      <c r="K17" s="68"/>
      <c r="L17" s="68"/>
      <c r="M17" s="68"/>
      <c r="N17" s="68"/>
      <c r="O17" s="68"/>
      <c r="P17" s="68"/>
      <c r="Q17" s="68"/>
      <c r="R17" s="68"/>
      <c r="S17" s="68"/>
      <c r="T17" s="117"/>
    </row>
    <row r="18" spans="2:20">
      <c r="B18" s="3">
        <f t="shared" si="3"/>
        <v>12</v>
      </c>
      <c r="C18" s="15">
        <f t="shared" si="3"/>
        <v>45942</v>
      </c>
      <c r="D18" s="2" t="str">
        <f t="shared" si="0"/>
        <v>日</v>
      </c>
      <c r="E18" s="22">
        <f t="shared" si="1"/>
        <v>0</v>
      </c>
      <c r="F18" s="64"/>
      <c r="G18" s="22">
        <f t="shared" si="2"/>
        <v>0</v>
      </c>
      <c r="H18" s="68"/>
      <c r="I18" s="68"/>
      <c r="J18" s="68"/>
      <c r="K18" s="68"/>
      <c r="L18" s="68"/>
      <c r="M18" s="68"/>
      <c r="N18" s="68"/>
      <c r="O18" s="68"/>
      <c r="P18" s="68"/>
      <c r="Q18" s="68"/>
      <c r="R18" s="68"/>
      <c r="S18" s="68"/>
      <c r="T18" s="117"/>
    </row>
    <row r="19" spans="2:20">
      <c r="B19" s="3">
        <f t="shared" si="3"/>
        <v>13</v>
      </c>
      <c r="C19" s="15">
        <f t="shared" si="3"/>
        <v>45943</v>
      </c>
      <c r="D19" s="2" t="str">
        <f t="shared" si="0"/>
        <v>月</v>
      </c>
      <c r="E19" s="22">
        <f t="shared" si="1"/>
        <v>0</v>
      </c>
      <c r="F19" s="64"/>
      <c r="G19" s="22">
        <f t="shared" si="2"/>
        <v>0</v>
      </c>
      <c r="H19" s="68"/>
      <c r="I19" s="68"/>
      <c r="J19" s="68"/>
      <c r="K19" s="68"/>
      <c r="L19" s="68"/>
      <c r="M19" s="68"/>
      <c r="N19" s="68"/>
      <c r="O19" s="68"/>
      <c r="P19" s="68"/>
      <c r="Q19" s="68"/>
      <c r="R19" s="68"/>
      <c r="S19" s="68"/>
      <c r="T19" s="117"/>
    </row>
    <row r="20" spans="2:20">
      <c r="B20" s="3">
        <f t="shared" si="3"/>
        <v>14</v>
      </c>
      <c r="C20" s="15">
        <f t="shared" si="3"/>
        <v>45944</v>
      </c>
      <c r="D20" s="2" t="str">
        <f t="shared" si="0"/>
        <v>火</v>
      </c>
      <c r="E20" s="22">
        <f t="shared" si="1"/>
        <v>0</v>
      </c>
      <c r="F20" s="64"/>
      <c r="G20" s="22">
        <f t="shared" si="2"/>
        <v>0</v>
      </c>
      <c r="H20" s="68"/>
      <c r="I20" s="68"/>
      <c r="J20" s="68"/>
      <c r="K20" s="68"/>
      <c r="L20" s="68"/>
      <c r="M20" s="68"/>
      <c r="N20" s="68"/>
      <c r="O20" s="68"/>
      <c r="P20" s="68"/>
      <c r="Q20" s="68"/>
      <c r="R20" s="68"/>
      <c r="S20" s="68"/>
      <c r="T20" s="117"/>
    </row>
    <row r="21" spans="2:20">
      <c r="B21" s="3">
        <f t="shared" si="3"/>
        <v>15</v>
      </c>
      <c r="C21" s="15">
        <f t="shared" si="3"/>
        <v>45945</v>
      </c>
      <c r="D21" s="2" t="str">
        <f t="shared" si="0"/>
        <v>水</v>
      </c>
      <c r="E21" s="22">
        <f t="shared" si="1"/>
        <v>0</v>
      </c>
      <c r="F21" s="64"/>
      <c r="G21" s="22">
        <f t="shared" si="2"/>
        <v>0</v>
      </c>
      <c r="H21" s="68"/>
      <c r="I21" s="68"/>
      <c r="J21" s="69"/>
      <c r="K21" s="68"/>
      <c r="L21" s="68"/>
      <c r="M21" s="68"/>
      <c r="N21" s="68"/>
      <c r="O21" s="68"/>
      <c r="P21" s="68"/>
      <c r="Q21" s="68"/>
      <c r="R21" s="68"/>
      <c r="S21" s="68"/>
      <c r="T21" s="117"/>
    </row>
    <row r="22" spans="2:20">
      <c r="B22" s="3">
        <f t="shared" si="3"/>
        <v>16</v>
      </c>
      <c r="C22" s="15">
        <f t="shared" si="3"/>
        <v>45946</v>
      </c>
      <c r="D22" s="2" t="str">
        <f>TEXT(C22,"aaa")</f>
        <v>木</v>
      </c>
      <c r="E22" s="22">
        <f t="shared" si="1"/>
        <v>0</v>
      </c>
      <c r="F22" s="64"/>
      <c r="G22" s="22">
        <f t="shared" si="2"/>
        <v>0</v>
      </c>
      <c r="H22" s="68"/>
      <c r="I22" s="68"/>
      <c r="J22" s="68"/>
      <c r="K22" s="68"/>
      <c r="L22" s="68"/>
      <c r="M22" s="68"/>
      <c r="N22" s="68"/>
      <c r="O22" s="68"/>
      <c r="P22" s="68"/>
      <c r="Q22" s="68"/>
      <c r="R22" s="68"/>
      <c r="S22" s="68"/>
      <c r="T22" s="117"/>
    </row>
    <row r="23" spans="2:20">
      <c r="B23" s="3">
        <f t="shared" si="3"/>
        <v>17</v>
      </c>
      <c r="C23" s="15">
        <f t="shared" si="3"/>
        <v>45947</v>
      </c>
      <c r="D23" s="2" t="str">
        <f t="shared" si="0"/>
        <v>金</v>
      </c>
      <c r="E23" s="22">
        <f t="shared" si="1"/>
        <v>0</v>
      </c>
      <c r="F23" s="64"/>
      <c r="G23" s="22">
        <f t="shared" si="2"/>
        <v>0</v>
      </c>
      <c r="H23" s="68"/>
      <c r="I23" s="68"/>
      <c r="J23" s="68"/>
      <c r="K23" s="68"/>
      <c r="L23" s="68"/>
      <c r="M23" s="68"/>
      <c r="N23" s="68"/>
      <c r="O23" s="68"/>
      <c r="P23" s="68"/>
      <c r="Q23" s="68"/>
      <c r="R23" s="68"/>
      <c r="S23" s="68"/>
      <c r="T23" s="117"/>
    </row>
    <row r="24" spans="2:20">
      <c r="B24" s="3">
        <f t="shared" si="3"/>
        <v>18</v>
      </c>
      <c r="C24" s="15">
        <f t="shared" si="3"/>
        <v>45948</v>
      </c>
      <c r="D24" s="2" t="str">
        <f t="shared" si="0"/>
        <v>土</v>
      </c>
      <c r="E24" s="22">
        <f t="shared" si="1"/>
        <v>0</v>
      </c>
      <c r="F24" s="64"/>
      <c r="G24" s="22">
        <f t="shared" si="2"/>
        <v>0</v>
      </c>
      <c r="H24" s="68"/>
      <c r="I24" s="68"/>
      <c r="J24" s="68"/>
      <c r="K24" s="68"/>
      <c r="L24" s="68"/>
      <c r="M24" s="68"/>
      <c r="N24" s="68"/>
      <c r="O24" s="68"/>
      <c r="P24" s="68"/>
      <c r="Q24" s="68"/>
      <c r="R24" s="68"/>
      <c r="S24" s="68"/>
      <c r="T24" s="117"/>
    </row>
    <row r="25" spans="2:20">
      <c r="B25" s="3">
        <f t="shared" ref="B25:C37" si="4">B24+1</f>
        <v>19</v>
      </c>
      <c r="C25" s="15">
        <f t="shared" si="4"/>
        <v>45949</v>
      </c>
      <c r="D25" s="2" t="str">
        <f>TEXT(C25,"aaa")</f>
        <v>日</v>
      </c>
      <c r="E25" s="22">
        <f t="shared" si="1"/>
        <v>0</v>
      </c>
      <c r="F25" s="64"/>
      <c r="G25" s="22">
        <f t="shared" si="2"/>
        <v>0</v>
      </c>
      <c r="H25" s="68"/>
      <c r="I25" s="68"/>
      <c r="J25" s="68"/>
      <c r="K25" s="68"/>
      <c r="L25" s="68"/>
      <c r="M25" s="68"/>
      <c r="N25" s="68"/>
      <c r="O25" s="68"/>
      <c r="P25" s="68"/>
      <c r="Q25" s="68"/>
      <c r="R25" s="68"/>
      <c r="S25" s="68"/>
      <c r="T25" s="117"/>
    </row>
    <row r="26" spans="2:20">
      <c r="B26" s="3">
        <f t="shared" si="4"/>
        <v>20</v>
      </c>
      <c r="C26" s="15">
        <f t="shared" si="4"/>
        <v>45950</v>
      </c>
      <c r="D26" s="2" t="str">
        <f>TEXT(C26,"aaa")</f>
        <v>月</v>
      </c>
      <c r="E26" s="22">
        <f t="shared" si="1"/>
        <v>0</v>
      </c>
      <c r="F26" s="64"/>
      <c r="G26" s="22">
        <f t="shared" si="2"/>
        <v>0</v>
      </c>
      <c r="H26" s="70"/>
      <c r="I26" s="70"/>
      <c r="J26" s="68"/>
      <c r="K26" s="68"/>
      <c r="L26" s="68"/>
      <c r="M26" s="68"/>
      <c r="N26" s="68"/>
      <c r="O26" s="68"/>
      <c r="P26" s="68"/>
      <c r="Q26" s="68"/>
      <c r="R26" s="68"/>
      <c r="S26" s="68"/>
      <c r="T26" s="117"/>
    </row>
    <row r="27" spans="2:20">
      <c r="B27" s="3">
        <f t="shared" si="4"/>
        <v>21</v>
      </c>
      <c r="C27" s="15">
        <f t="shared" si="4"/>
        <v>45951</v>
      </c>
      <c r="D27" s="2" t="str">
        <f t="shared" si="0"/>
        <v>火</v>
      </c>
      <c r="E27" s="22">
        <f t="shared" si="1"/>
        <v>0</v>
      </c>
      <c r="F27" s="64"/>
      <c r="G27" s="22">
        <f t="shared" si="2"/>
        <v>0</v>
      </c>
      <c r="H27" s="68"/>
      <c r="I27" s="68"/>
      <c r="J27" s="68"/>
      <c r="K27" s="68"/>
      <c r="L27" s="68"/>
      <c r="M27" s="68"/>
      <c r="N27" s="68"/>
      <c r="O27" s="68"/>
      <c r="P27" s="68"/>
      <c r="Q27" s="68"/>
      <c r="R27" s="68"/>
      <c r="S27" s="68"/>
      <c r="T27" s="117"/>
    </row>
    <row r="28" spans="2:20">
      <c r="B28" s="3">
        <f t="shared" si="4"/>
        <v>22</v>
      </c>
      <c r="C28" s="15">
        <f t="shared" si="4"/>
        <v>45952</v>
      </c>
      <c r="D28" s="2" t="str">
        <f t="shared" si="0"/>
        <v>水</v>
      </c>
      <c r="E28" s="22">
        <f t="shared" si="1"/>
        <v>0</v>
      </c>
      <c r="F28" s="64"/>
      <c r="G28" s="22">
        <f t="shared" si="2"/>
        <v>0</v>
      </c>
      <c r="H28" s="68"/>
      <c r="I28" s="68"/>
      <c r="J28" s="68"/>
      <c r="K28" s="68"/>
      <c r="L28" s="68"/>
      <c r="M28" s="68"/>
      <c r="N28" s="68"/>
      <c r="O28" s="68"/>
      <c r="P28" s="68"/>
      <c r="Q28" s="68"/>
      <c r="R28" s="68"/>
      <c r="S28" s="68"/>
      <c r="T28" s="117"/>
    </row>
    <row r="29" spans="2:20">
      <c r="B29" s="3">
        <f t="shared" si="4"/>
        <v>23</v>
      </c>
      <c r="C29" s="15">
        <f t="shared" si="4"/>
        <v>45953</v>
      </c>
      <c r="D29" s="2" t="str">
        <f t="shared" si="0"/>
        <v>木</v>
      </c>
      <c r="E29" s="22">
        <f t="shared" si="1"/>
        <v>0</v>
      </c>
      <c r="F29" s="64"/>
      <c r="G29" s="22">
        <f t="shared" si="2"/>
        <v>0</v>
      </c>
      <c r="H29" s="68"/>
      <c r="I29" s="68"/>
      <c r="J29" s="68"/>
      <c r="K29" s="68"/>
      <c r="L29" s="68"/>
      <c r="M29" s="68"/>
      <c r="N29" s="68"/>
      <c r="O29" s="68"/>
      <c r="P29" s="68"/>
      <c r="Q29" s="68"/>
      <c r="R29" s="68"/>
      <c r="S29" s="68"/>
      <c r="T29" s="117"/>
    </row>
    <row r="30" spans="2:20">
      <c r="B30" s="3">
        <f t="shared" si="4"/>
        <v>24</v>
      </c>
      <c r="C30" s="15">
        <f t="shared" si="4"/>
        <v>45954</v>
      </c>
      <c r="D30" s="2" t="str">
        <f t="shared" si="0"/>
        <v>金</v>
      </c>
      <c r="E30" s="22">
        <f t="shared" si="1"/>
        <v>0</v>
      </c>
      <c r="F30" s="64"/>
      <c r="G30" s="22">
        <f t="shared" si="2"/>
        <v>0</v>
      </c>
      <c r="H30" s="68"/>
      <c r="I30" s="68"/>
      <c r="J30" s="68"/>
      <c r="K30" s="68"/>
      <c r="L30" s="68"/>
      <c r="M30" s="68"/>
      <c r="N30" s="68"/>
      <c r="O30" s="68"/>
      <c r="P30" s="68"/>
      <c r="Q30" s="68"/>
      <c r="R30" s="68"/>
      <c r="S30" s="68"/>
      <c r="T30" s="117"/>
    </row>
    <row r="31" spans="2:20">
      <c r="B31" s="3">
        <f t="shared" si="4"/>
        <v>25</v>
      </c>
      <c r="C31" s="15">
        <f t="shared" si="4"/>
        <v>45955</v>
      </c>
      <c r="D31" s="2" t="str">
        <f t="shared" si="0"/>
        <v>土</v>
      </c>
      <c r="E31" s="22">
        <f t="shared" si="1"/>
        <v>0</v>
      </c>
      <c r="F31" s="64"/>
      <c r="G31" s="22">
        <f t="shared" si="2"/>
        <v>0</v>
      </c>
      <c r="H31" s="68"/>
      <c r="I31" s="68"/>
      <c r="J31" s="68"/>
      <c r="K31" s="68"/>
      <c r="L31" s="68"/>
      <c r="M31" s="68"/>
      <c r="N31" s="68"/>
      <c r="O31" s="68"/>
      <c r="P31" s="68"/>
      <c r="Q31" s="68"/>
      <c r="R31" s="68"/>
      <c r="S31" s="68"/>
      <c r="T31" s="117"/>
    </row>
    <row r="32" spans="2:20">
      <c r="B32" s="3">
        <f t="shared" si="4"/>
        <v>26</v>
      </c>
      <c r="C32" s="15">
        <f t="shared" si="4"/>
        <v>45956</v>
      </c>
      <c r="D32" s="2" t="str">
        <f t="shared" si="0"/>
        <v>日</v>
      </c>
      <c r="E32" s="22">
        <f t="shared" si="1"/>
        <v>0</v>
      </c>
      <c r="F32" s="64"/>
      <c r="G32" s="22">
        <f t="shared" si="2"/>
        <v>0</v>
      </c>
      <c r="H32" s="68"/>
      <c r="I32" s="68"/>
      <c r="J32" s="68"/>
      <c r="K32" s="68"/>
      <c r="L32" s="68"/>
      <c r="M32" s="68"/>
      <c r="N32" s="68"/>
      <c r="O32" s="68"/>
      <c r="P32" s="68"/>
      <c r="Q32" s="68"/>
      <c r="R32" s="68"/>
      <c r="S32" s="68"/>
      <c r="T32" s="117"/>
    </row>
    <row r="33" spans="2:20">
      <c r="B33" s="3">
        <f t="shared" si="4"/>
        <v>27</v>
      </c>
      <c r="C33" s="15">
        <f t="shared" si="4"/>
        <v>45957</v>
      </c>
      <c r="D33" s="2" t="str">
        <f t="shared" si="0"/>
        <v>月</v>
      </c>
      <c r="E33" s="22">
        <f t="shared" si="1"/>
        <v>0</v>
      </c>
      <c r="F33" s="64"/>
      <c r="G33" s="22">
        <f t="shared" si="2"/>
        <v>0</v>
      </c>
      <c r="H33" s="68"/>
      <c r="I33" s="68"/>
      <c r="J33" s="68"/>
      <c r="K33" s="68"/>
      <c r="L33" s="68"/>
      <c r="M33" s="68"/>
      <c r="N33" s="68"/>
      <c r="O33" s="68"/>
      <c r="P33" s="68"/>
      <c r="Q33" s="68"/>
      <c r="R33" s="68"/>
      <c r="S33" s="68"/>
      <c r="T33" s="117"/>
    </row>
    <row r="34" spans="2:20">
      <c r="B34" s="3">
        <f t="shared" si="4"/>
        <v>28</v>
      </c>
      <c r="C34" s="15">
        <f t="shared" si="4"/>
        <v>45958</v>
      </c>
      <c r="D34" s="2" t="str">
        <f t="shared" si="0"/>
        <v>火</v>
      </c>
      <c r="E34" s="22">
        <f t="shared" si="1"/>
        <v>0</v>
      </c>
      <c r="F34" s="64"/>
      <c r="G34" s="22">
        <f t="shared" si="2"/>
        <v>0</v>
      </c>
      <c r="H34" s="68"/>
      <c r="I34" s="68"/>
      <c r="J34" s="68"/>
      <c r="K34" s="68"/>
      <c r="L34" s="68"/>
      <c r="M34" s="68"/>
      <c r="N34" s="68"/>
      <c r="O34" s="68"/>
      <c r="P34" s="68"/>
      <c r="Q34" s="68"/>
      <c r="R34" s="68"/>
      <c r="S34" s="68"/>
      <c r="T34" s="117"/>
    </row>
    <row r="35" spans="2:20">
      <c r="B35" s="3">
        <f t="shared" si="4"/>
        <v>29</v>
      </c>
      <c r="C35" s="15">
        <f t="shared" si="4"/>
        <v>45959</v>
      </c>
      <c r="D35" s="2" t="str">
        <f>TEXT(C35,"aaa")</f>
        <v>水</v>
      </c>
      <c r="E35" s="22">
        <f t="shared" si="1"/>
        <v>0</v>
      </c>
      <c r="F35" s="64"/>
      <c r="G35" s="22">
        <f t="shared" si="2"/>
        <v>0</v>
      </c>
      <c r="H35" s="68"/>
      <c r="I35" s="68"/>
      <c r="J35" s="68"/>
      <c r="K35" s="68"/>
      <c r="L35" s="68"/>
      <c r="M35" s="68"/>
      <c r="N35" s="68"/>
      <c r="O35" s="68"/>
      <c r="P35" s="68"/>
      <c r="Q35" s="68"/>
      <c r="R35" s="68"/>
      <c r="S35" s="68"/>
      <c r="T35" s="117"/>
    </row>
    <row r="36" spans="2:20">
      <c r="B36" s="3">
        <f t="shared" si="4"/>
        <v>30</v>
      </c>
      <c r="C36" s="15">
        <f t="shared" si="4"/>
        <v>45960</v>
      </c>
      <c r="D36" s="2" t="str">
        <f t="shared" si="0"/>
        <v>木</v>
      </c>
      <c r="E36" s="22">
        <f t="shared" si="1"/>
        <v>0</v>
      </c>
      <c r="F36" s="64"/>
      <c r="G36" s="22">
        <f t="shared" si="2"/>
        <v>0</v>
      </c>
      <c r="H36" s="68"/>
      <c r="I36" s="68"/>
      <c r="J36" s="68"/>
      <c r="K36" s="68"/>
      <c r="L36" s="68"/>
      <c r="M36" s="68"/>
      <c r="N36" s="68"/>
      <c r="O36" s="68"/>
      <c r="P36" s="68"/>
      <c r="Q36" s="68"/>
      <c r="R36" s="68"/>
      <c r="S36" s="68"/>
      <c r="T36" s="117"/>
    </row>
    <row r="37" spans="2:20">
      <c r="B37" s="3">
        <f t="shared" si="4"/>
        <v>31</v>
      </c>
      <c r="C37" s="15">
        <f t="shared" si="4"/>
        <v>45961</v>
      </c>
      <c r="D37" s="2" t="str">
        <f t="shared" si="0"/>
        <v>金</v>
      </c>
      <c r="E37" s="22">
        <f t="shared" si="1"/>
        <v>0</v>
      </c>
      <c r="F37" s="64"/>
      <c r="G37" s="22">
        <f t="shared" si="2"/>
        <v>0</v>
      </c>
      <c r="H37" s="68"/>
      <c r="I37" s="68"/>
      <c r="J37" s="68"/>
      <c r="K37" s="68"/>
      <c r="L37" s="68"/>
      <c r="M37" s="68"/>
      <c r="N37" s="68"/>
      <c r="O37" s="68"/>
      <c r="P37" s="68"/>
      <c r="Q37" s="68"/>
      <c r="R37" s="68"/>
      <c r="S37" s="68"/>
      <c r="T37" s="117"/>
    </row>
    <row r="38" spans="2:20" ht="20.100000000000001" customHeight="1">
      <c r="B38" s="136" t="s">
        <v>35</v>
      </c>
      <c r="C38" s="137"/>
      <c r="D38" s="138"/>
      <c r="E38" s="22">
        <f>SUM(E7:E37)</f>
        <v>0</v>
      </c>
      <c r="F38" s="65">
        <f>SUM(F7:F37)</f>
        <v>0</v>
      </c>
      <c r="G38" s="22">
        <f t="shared" ref="G38" si="5">SUM(G7:G37)</f>
        <v>0</v>
      </c>
      <c r="H38" s="12"/>
      <c r="L38" s="37"/>
    </row>
    <row r="39" spans="2:20" ht="20.100000000000001" customHeight="1">
      <c r="B39" s="136" t="s">
        <v>37</v>
      </c>
      <c r="C39" s="137"/>
      <c r="D39" s="138"/>
      <c r="E39" s="82" t="e">
        <f>E38/$E$40</f>
        <v>#DIV/0!</v>
      </c>
      <c r="F39" s="83" t="e">
        <f>F38/$E$40</f>
        <v>#DIV/0!</v>
      </c>
      <c r="G39" s="82" t="e">
        <f t="shared" ref="G39" si="6">G38/$E$40</f>
        <v>#DIV/0!</v>
      </c>
      <c r="H39" s="12"/>
    </row>
    <row r="40" spans="2:20">
      <c r="B40" s="136" t="s">
        <v>36</v>
      </c>
      <c r="C40" s="137"/>
      <c r="D40" s="138"/>
      <c r="E40" s="39">
        <f>COUNTIFS(E7:E37,"&gt;0")</f>
        <v>0</v>
      </c>
    </row>
  </sheetData>
  <sheetProtection algorithmName="SHA-512" hashValue="S8YjkML2L43tNTUIcmHN4WU0xOR4BUKgVNIlO3bdyc28ctY1eHd61+Av+6vFINoKv2Dhmjm3JIZich2TJVmZwA==" saltValue="OeDZlI69eWZlPQk+x4FF8w==" spinCount="100000" sheet="1" objects="1" scenarios="1"/>
  <mergeCells count="12">
    <mergeCell ref="B40:D40"/>
    <mergeCell ref="C3:D3"/>
    <mergeCell ref="E3:G4"/>
    <mergeCell ref="H3:S3"/>
    <mergeCell ref="J4:M4"/>
    <mergeCell ref="N4:P4"/>
    <mergeCell ref="Q4:R4"/>
    <mergeCell ref="E5:E6"/>
    <mergeCell ref="F5:F6"/>
    <mergeCell ref="G5:G6"/>
    <mergeCell ref="B38:D38"/>
    <mergeCell ref="B39:D39"/>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87FA-4A82-4A7B-A18F-6D386B8FE201}">
  <dimension ref="B1:T40"/>
  <sheetViews>
    <sheetView zoomScale="62" zoomScaleNormal="62" workbookViewId="0">
      <pane xSplit="4" ySplit="6" topLeftCell="E7" activePane="bottomRight" state="frozen"/>
      <selection pane="topRight" activeCell="E1" sqref="E1"/>
      <selection pane="bottomLeft" activeCell="A7" sqref="A7"/>
      <selection pane="bottomRight" activeCell="H6" sqref="H6:S6 H36:S36"/>
    </sheetView>
  </sheetViews>
  <sheetFormatPr defaultRowHeight="18.75"/>
  <cols>
    <col min="1" max="1" width="2.875" customWidth="1"/>
    <col min="2" max="2" width="4" customWidth="1"/>
    <col min="3" max="3" width="9.25" bestFit="1" customWidth="1"/>
    <col min="4" max="4" width="4.125" style="1" customWidth="1"/>
    <col min="5" max="5" width="19.125" style="20" customWidth="1"/>
    <col min="6" max="6" width="16.375" style="20" customWidth="1"/>
    <col min="7" max="7" width="16.125" style="20" customWidth="1"/>
    <col min="8" max="8" width="10.625" customWidth="1"/>
    <col min="9" max="10" width="10.625" style="12" customWidth="1"/>
    <col min="11" max="11" width="10.625" style="11" customWidth="1"/>
    <col min="12" max="12" width="10.625" customWidth="1"/>
    <col min="13" max="13" width="10.625" style="14" customWidth="1"/>
    <col min="14" max="14" width="10.625" style="12" customWidth="1"/>
    <col min="15" max="15" width="10.625" style="11" customWidth="1"/>
    <col min="16" max="19" width="10.625" style="12" customWidth="1"/>
    <col min="20" max="20" width="26.75" customWidth="1"/>
  </cols>
  <sheetData>
    <row r="1" spans="2:20" ht="25.5">
      <c r="E1" s="40" t="s">
        <v>129</v>
      </c>
      <c r="F1" s="41"/>
      <c r="H1" s="116" t="s">
        <v>100</v>
      </c>
      <c r="I1" s="114"/>
      <c r="J1" s="115" t="s">
        <v>99</v>
      </c>
    </row>
    <row r="2" spans="2:20" ht="19.5" customHeight="1">
      <c r="F2" s="21"/>
      <c r="G2" s="21"/>
      <c r="H2" s="13"/>
      <c r="I2" s="12" t="s">
        <v>104</v>
      </c>
    </row>
    <row r="3" spans="2:20" ht="23.25" customHeight="1">
      <c r="B3" s="16"/>
      <c r="C3" s="139"/>
      <c r="D3" s="140"/>
      <c r="E3" s="141" t="s">
        <v>143</v>
      </c>
      <c r="F3" s="142"/>
      <c r="G3" s="142"/>
      <c r="H3" s="145" t="s">
        <v>34</v>
      </c>
      <c r="I3" s="146"/>
      <c r="J3" s="146"/>
      <c r="K3" s="146"/>
      <c r="L3" s="146"/>
      <c r="M3" s="146"/>
      <c r="N3" s="146"/>
      <c r="O3" s="146"/>
      <c r="P3" s="146"/>
      <c r="Q3" s="146"/>
      <c r="R3" s="146"/>
      <c r="S3" s="146"/>
      <c r="T3" s="25"/>
    </row>
    <row r="4" spans="2:20" ht="39" customHeight="1">
      <c r="B4" s="18"/>
      <c r="C4" s="23"/>
      <c r="D4" s="24"/>
      <c r="E4" s="143"/>
      <c r="F4" s="144"/>
      <c r="G4" s="144"/>
      <c r="H4" s="120" t="s">
        <v>13</v>
      </c>
      <c r="I4" s="120" t="s">
        <v>15</v>
      </c>
      <c r="J4" s="158" t="s">
        <v>17</v>
      </c>
      <c r="K4" s="158"/>
      <c r="L4" s="158"/>
      <c r="M4" s="158"/>
      <c r="N4" s="159" t="s">
        <v>22</v>
      </c>
      <c r="O4" s="160"/>
      <c r="P4" s="161"/>
      <c r="Q4" s="162" t="s">
        <v>25</v>
      </c>
      <c r="R4" s="161"/>
      <c r="S4" s="121" t="s">
        <v>61</v>
      </c>
      <c r="T4" s="26"/>
    </row>
    <row r="5" spans="2:20" ht="124.5" customHeight="1">
      <c r="B5" s="18"/>
      <c r="C5" s="35"/>
      <c r="D5" s="36"/>
      <c r="E5" s="152" t="s">
        <v>33</v>
      </c>
      <c r="F5" s="154" t="s">
        <v>31</v>
      </c>
      <c r="G5" s="156" t="s">
        <v>30</v>
      </c>
      <c r="H5" s="33" t="s">
        <v>14</v>
      </c>
      <c r="I5" s="38" t="s">
        <v>16</v>
      </c>
      <c r="J5" s="34" t="s">
        <v>18</v>
      </c>
      <c r="K5" s="29" t="s">
        <v>19</v>
      </c>
      <c r="L5" s="30" t="s">
        <v>20</v>
      </c>
      <c r="M5" s="30" t="s">
        <v>21</v>
      </c>
      <c r="N5" s="30" t="s">
        <v>23</v>
      </c>
      <c r="O5" s="30" t="s">
        <v>38</v>
      </c>
      <c r="P5" s="31" t="s">
        <v>24</v>
      </c>
      <c r="Q5" s="31" t="s">
        <v>26</v>
      </c>
      <c r="R5" s="31" t="s">
        <v>27</v>
      </c>
      <c r="S5" s="28" t="s">
        <v>29</v>
      </c>
      <c r="T5" s="27" t="s">
        <v>12</v>
      </c>
    </row>
    <row r="6" spans="2:20" ht="25.5" customHeight="1">
      <c r="B6" s="17" t="s">
        <v>9</v>
      </c>
      <c r="C6" s="2" t="s">
        <v>10</v>
      </c>
      <c r="D6" s="19" t="s">
        <v>11</v>
      </c>
      <c r="E6" s="153"/>
      <c r="F6" s="155"/>
      <c r="G6" s="157"/>
      <c r="H6" s="32">
        <v>1000</v>
      </c>
      <c r="I6" s="32">
        <v>1000</v>
      </c>
      <c r="J6" s="32">
        <v>2000</v>
      </c>
      <c r="K6" s="32">
        <v>2000</v>
      </c>
      <c r="L6" s="32">
        <v>3000</v>
      </c>
      <c r="M6" s="32">
        <v>1000</v>
      </c>
      <c r="N6" s="32">
        <v>1000</v>
      </c>
      <c r="O6" s="32">
        <v>2000</v>
      </c>
      <c r="P6" s="32">
        <v>8000</v>
      </c>
      <c r="Q6" s="32">
        <v>10000</v>
      </c>
      <c r="R6" s="32">
        <v>5000</v>
      </c>
      <c r="S6" s="32">
        <v>5000</v>
      </c>
      <c r="T6" s="27"/>
    </row>
    <row r="7" spans="2:20">
      <c r="B7" s="3">
        <v>1</v>
      </c>
      <c r="C7" s="15">
        <v>45962</v>
      </c>
      <c r="D7" s="2" t="str">
        <f t="shared" ref="D7:D36" si="0">TEXT(C7,"aaa")</f>
        <v>土</v>
      </c>
      <c r="E7" s="22">
        <f>F7+G7</f>
        <v>0</v>
      </c>
      <c r="F7" s="64"/>
      <c r="G7" s="22">
        <f>$H$6*H7+$I$6*I7+$J$6*J7+$K$6*K7+$L$6*L7+$M$6*M7+$N$6*N7+$O$6*O7+$P$6*P7+$Q$6*Q7+$R$6*R7+$S$6*S7</f>
        <v>0</v>
      </c>
      <c r="H7" s="66"/>
      <c r="I7" s="66"/>
      <c r="J7" s="66"/>
      <c r="K7" s="66"/>
      <c r="L7" s="66"/>
      <c r="M7" s="66"/>
      <c r="N7" s="66"/>
      <c r="O7" s="66"/>
      <c r="P7" s="66"/>
      <c r="Q7" s="66"/>
      <c r="R7" s="66"/>
      <c r="S7" s="66"/>
      <c r="T7" s="117"/>
    </row>
    <row r="8" spans="2:20">
      <c r="B8" s="3">
        <f>B7+1</f>
        <v>2</v>
      </c>
      <c r="C8" s="15">
        <f>C7+1</f>
        <v>45963</v>
      </c>
      <c r="D8" s="2" t="str">
        <f>TEXT(C8,"aaa")</f>
        <v>日</v>
      </c>
      <c r="E8" s="22">
        <f t="shared" ref="E8:E36" si="1">F8+G8</f>
        <v>0</v>
      </c>
      <c r="F8" s="64"/>
      <c r="G8" s="22">
        <f t="shared" ref="G8:G36" si="2">$H$6*H8+$I$6*I8+$J$6*J8+$K$6*K8+$L$6*L8+$M$6*M8+$N$6*N8+$O$6*O8+$P$6*P8+$Q$6*Q8+$R$6*R8+$S$6*S8</f>
        <v>0</v>
      </c>
      <c r="H8" s="68"/>
      <c r="I8" s="68"/>
      <c r="J8" s="68"/>
      <c r="K8" s="68"/>
      <c r="L8" s="68"/>
      <c r="M8" s="68"/>
      <c r="N8" s="68"/>
      <c r="O8" s="68"/>
      <c r="P8" s="68"/>
      <c r="Q8" s="68"/>
      <c r="R8" s="68"/>
      <c r="S8" s="68"/>
      <c r="T8" s="117"/>
    </row>
    <row r="9" spans="2:20">
      <c r="B9" s="3">
        <f t="shared" ref="B9:C24" si="3">B8+1</f>
        <v>3</v>
      </c>
      <c r="C9" s="15">
        <f t="shared" si="3"/>
        <v>45964</v>
      </c>
      <c r="D9" s="2" t="str">
        <f t="shared" si="0"/>
        <v>月</v>
      </c>
      <c r="E9" s="22">
        <f t="shared" si="1"/>
        <v>0</v>
      </c>
      <c r="F9" s="64"/>
      <c r="G9" s="22">
        <f t="shared" si="2"/>
        <v>0</v>
      </c>
      <c r="H9" s="68"/>
      <c r="I9" s="68"/>
      <c r="J9" s="68"/>
      <c r="K9" s="68"/>
      <c r="L9" s="68"/>
      <c r="M9" s="68"/>
      <c r="N9" s="68"/>
      <c r="O9" s="68"/>
      <c r="P9" s="68"/>
      <c r="Q9" s="68"/>
      <c r="R9" s="68"/>
      <c r="S9" s="68"/>
      <c r="T9" s="117"/>
    </row>
    <row r="10" spans="2:20">
      <c r="B10" s="3">
        <f t="shared" si="3"/>
        <v>4</v>
      </c>
      <c r="C10" s="15">
        <f t="shared" si="3"/>
        <v>45965</v>
      </c>
      <c r="D10" s="2" t="str">
        <f t="shared" si="0"/>
        <v>火</v>
      </c>
      <c r="E10" s="22">
        <f t="shared" si="1"/>
        <v>0</v>
      </c>
      <c r="F10" s="64"/>
      <c r="G10" s="22">
        <f t="shared" si="2"/>
        <v>0</v>
      </c>
      <c r="H10" s="68"/>
      <c r="I10" s="68"/>
      <c r="J10" s="68"/>
      <c r="K10" s="68"/>
      <c r="L10" s="68"/>
      <c r="M10" s="68"/>
      <c r="N10" s="68"/>
      <c r="O10" s="68"/>
      <c r="P10" s="68"/>
      <c r="Q10" s="68"/>
      <c r="R10" s="68"/>
      <c r="S10" s="68"/>
      <c r="T10" s="117"/>
    </row>
    <row r="11" spans="2:20">
      <c r="B11" s="3">
        <f t="shared" si="3"/>
        <v>5</v>
      </c>
      <c r="C11" s="15">
        <f t="shared" si="3"/>
        <v>45966</v>
      </c>
      <c r="D11" s="2" t="str">
        <f t="shared" si="0"/>
        <v>水</v>
      </c>
      <c r="E11" s="22">
        <f t="shared" si="1"/>
        <v>0</v>
      </c>
      <c r="F11" s="64"/>
      <c r="G11" s="22">
        <f t="shared" si="2"/>
        <v>0</v>
      </c>
      <c r="H11" s="68"/>
      <c r="I11" s="68"/>
      <c r="J11" s="68"/>
      <c r="K11" s="68"/>
      <c r="L11" s="68"/>
      <c r="M11" s="68"/>
      <c r="N11" s="68"/>
      <c r="O11" s="68"/>
      <c r="P11" s="68"/>
      <c r="Q11" s="68"/>
      <c r="R11" s="68"/>
      <c r="S11" s="68"/>
      <c r="T11" s="117"/>
    </row>
    <row r="12" spans="2:20">
      <c r="B12" s="3">
        <f t="shared" si="3"/>
        <v>6</v>
      </c>
      <c r="C12" s="15">
        <f t="shared" si="3"/>
        <v>45967</v>
      </c>
      <c r="D12" s="2" t="str">
        <f t="shared" si="0"/>
        <v>木</v>
      </c>
      <c r="E12" s="22">
        <f t="shared" si="1"/>
        <v>0</v>
      </c>
      <c r="F12" s="64"/>
      <c r="G12" s="22">
        <f t="shared" si="2"/>
        <v>0</v>
      </c>
      <c r="H12" s="68"/>
      <c r="I12" s="68"/>
      <c r="J12" s="68"/>
      <c r="K12" s="68"/>
      <c r="L12" s="68"/>
      <c r="M12" s="68"/>
      <c r="N12" s="68"/>
      <c r="O12" s="68"/>
      <c r="P12" s="68"/>
      <c r="Q12" s="68"/>
      <c r="R12" s="68"/>
      <c r="S12" s="68"/>
      <c r="T12" s="117"/>
    </row>
    <row r="13" spans="2:20">
      <c r="B13" s="3">
        <f t="shared" si="3"/>
        <v>7</v>
      </c>
      <c r="C13" s="15">
        <f t="shared" si="3"/>
        <v>45968</v>
      </c>
      <c r="D13" s="2" t="str">
        <f>TEXT(C13,"aaa")</f>
        <v>金</v>
      </c>
      <c r="E13" s="22">
        <f t="shared" si="1"/>
        <v>0</v>
      </c>
      <c r="F13" s="64"/>
      <c r="G13" s="22">
        <f t="shared" si="2"/>
        <v>0</v>
      </c>
      <c r="H13" s="68"/>
      <c r="I13" s="68"/>
      <c r="J13" s="68"/>
      <c r="K13" s="68"/>
      <c r="L13" s="68"/>
      <c r="M13" s="68"/>
      <c r="N13" s="68"/>
      <c r="O13" s="68"/>
      <c r="P13" s="68"/>
      <c r="Q13" s="68"/>
      <c r="R13" s="68"/>
      <c r="S13" s="68"/>
      <c r="T13" s="117"/>
    </row>
    <row r="14" spans="2:20">
      <c r="B14" s="3">
        <f t="shared" si="3"/>
        <v>8</v>
      </c>
      <c r="C14" s="15">
        <f t="shared" si="3"/>
        <v>45969</v>
      </c>
      <c r="D14" s="2" t="str">
        <f t="shared" si="0"/>
        <v>土</v>
      </c>
      <c r="E14" s="22">
        <f t="shared" si="1"/>
        <v>0</v>
      </c>
      <c r="F14" s="64"/>
      <c r="G14" s="22">
        <f t="shared" si="2"/>
        <v>0</v>
      </c>
      <c r="H14" s="68"/>
      <c r="I14" s="68"/>
      <c r="J14" s="68"/>
      <c r="K14" s="68"/>
      <c r="L14" s="68"/>
      <c r="M14" s="68"/>
      <c r="N14" s="68"/>
      <c r="O14" s="68"/>
      <c r="P14" s="68"/>
      <c r="Q14" s="68"/>
      <c r="R14" s="68"/>
      <c r="S14" s="68"/>
      <c r="T14" s="117"/>
    </row>
    <row r="15" spans="2:20">
      <c r="B15" s="3">
        <f t="shared" si="3"/>
        <v>9</v>
      </c>
      <c r="C15" s="15">
        <f t="shared" si="3"/>
        <v>45970</v>
      </c>
      <c r="D15" s="2" t="str">
        <f t="shared" si="0"/>
        <v>日</v>
      </c>
      <c r="E15" s="22">
        <f t="shared" si="1"/>
        <v>0</v>
      </c>
      <c r="F15" s="64"/>
      <c r="G15" s="22">
        <f t="shared" si="2"/>
        <v>0</v>
      </c>
      <c r="H15" s="68"/>
      <c r="I15" s="68"/>
      <c r="J15" s="68"/>
      <c r="K15" s="68"/>
      <c r="L15" s="68"/>
      <c r="M15" s="68"/>
      <c r="N15" s="68"/>
      <c r="O15" s="68"/>
      <c r="P15" s="68"/>
      <c r="Q15" s="68"/>
      <c r="R15" s="68"/>
      <c r="S15" s="68"/>
      <c r="T15" s="117"/>
    </row>
    <row r="16" spans="2:20">
      <c r="B16" s="3">
        <f t="shared" si="3"/>
        <v>10</v>
      </c>
      <c r="C16" s="15">
        <f t="shared" si="3"/>
        <v>45971</v>
      </c>
      <c r="D16" s="2" t="str">
        <f t="shared" si="0"/>
        <v>月</v>
      </c>
      <c r="E16" s="22">
        <f t="shared" si="1"/>
        <v>0</v>
      </c>
      <c r="F16" s="64"/>
      <c r="G16" s="22">
        <f t="shared" si="2"/>
        <v>0</v>
      </c>
      <c r="H16" s="68"/>
      <c r="I16" s="68"/>
      <c r="J16" s="68"/>
      <c r="K16" s="68"/>
      <c r="L16" s="68"/>
      <c r="M16" s="68"/>
      <c r="N16" s="68"/>
      <c r="O16" s="68"/>
      <c r="P16" s="68"/>
      <c r="Q16" s="68"/>
      <c r="R16" s="68"/>
      <c r="S16" s="68"/>
      <c r="T16" s="117"/>
    </row>
    <row r="17" spans="2:20">
      <c r="B17" s="3">
        <f t="shared" si="3"/>
        <v>11</v>
      </c>
      <c r="C17" s="15">
        <f t="shared" si="3"/>
        <v>45972</v>
      </c>
      <c r="D17" s="2" t="str">
        <f t="shared" si="0"/>
        <v>火</v>
      </c>
      <c r="E17" s="22">
        <f t="shared" si="1"/>
        <v>0</v>
      </c>
      <c r="F17" s="64"/>
      <c r="G17" s="22">
        <f t="shared" si="2"/>
        <v>0</v>
      </c>
      <c r="H17" s="68"/>
      <c r="I17" s="68"/>
      <c r="J17" s="68"/>
      <c r="K17" s="68"/>
      <c r="L17" s="68"/>
      <c r="M17" s="68"/>
      <c r="N17" s="68"/>
      <c r="O17" s="68"/>
      <c r="P17" s="68"/>
      <c r="Q17" s="68"/>
      <c r="R17" s="68"/>
      <c r="S17" s="68"/>
      <c r="T17" s="117"/>
    </row>
    <row r="18" spans="2:20">
      <c r="B18" s="3">
        <f t="shared" si="3"/>
        <v>12</v>
      </c>
      <c r="C18" s="15">
        <f t="shared" si="3"/>
        <v>45973</v>
      </c>
      <c r="D18" s="2" t="str">
        <f t="shared" si="0"/>
        <v>水</v>
      </c>
      <c r="E18" s="22">
        <f t="shared" si="1"/>
        <v>0</v>
      </c>
      <c r="F18" s="64"/>
      <c r="G18" s="22">
        <f t="shared" si="2"/>
        <v>0</v>
      </c>
      <c r="H18" s="68"/>
      <c r="I18" s="68"/>
      <c r="J18" s="68"/>
      <c r="K18" s="68"/>
      <c r="L18" s="68"/>
      <c r="M18" s="68"/>
      <c r="N18" s="68"/>
      <c r="O18" s="68"/>
      <c r="P18" s="68"/>
      <c r="Q18" s="68"/>
      <c r="R18" s="68"/>
      <c r="S18" s="68"/>
      <c r="T18" s="117"/>
    </row>
    <row r="19" spans="2:20">
      <c r="B19" s="3">
        <f t="shared" si="3"/>
        <v>13</v>
      </c>
      <c r="C19" s="15">
        <f t="shared" si="3"/>
        <v>45974</v>
      </c>
      <c r="D19" s="2" t="str">
        <f t="shared" si="0"/>
        <v>木</v>
      </c>
      <c r="E19" s="22">
        <f t="shared" si="1"/>
        <v>0</v>
      </c>
      <c r="F19" s="64"/>
      <c r="G19" s="22">
        <f t="shared" si="2"/>
        <v>0</v>
      </c>
      <c r="H19" s="68"/>
      <c r="I19" s="68"/>
      <c r="J19" s="68"/>
      <c r="K19" s="68"/>
      <c r="L19" s="68"/>
      <c r="M19" s="68"/>
      <c r="N19" s="68"/>
      <c r="O19" s="68"/>
      <c r="P19" s="68"/>
      <c r="Q19" s="68"/>
      <c r="R19" s="68"/>
      <c r="S19" s="68"/>
      <c r="T19" s="117"/>
    </row>
    <row r="20" spans="2:20">
      <c r="B20" s="3">
        <f t="shared" si="3"/>
        <v>14</v>
      </c>
      <c r="C20" s="15">
        <f t="shared" si="3"/>
        <v>45975</v>
      </c>
      <c r="D20" s="2" t="str">
        <f t="shared" si="0"/>
        <v>金</v>
      </c>
      <c r="E20" s="22">
        <f t="shared" si="1"/>
        <v>0</v>
      </c>
      <c r="F20" s="64"/>
      <c r="G20" s="22">
        <f t="shared" si="2"/>
        <v>0</v>
      </c>
      <c r="H20" s="68"/>
      <c r="I20" s="68"/>
      <c r="J20" s="68"/>
      <c r="K20" s="68"/>
      <c r="L20" s="68"/>
      <c r="M20" s="68"/>
      <c r="N20" s="68"/>
      <c r="O20" s="68"/>
      <c r="P20" s="68"/>
      <c r="Q20" s="68"/>
      <c r="R20" s="68"/>
      <c r="S20" s="68"/>
      <c r="T20" s="117"/>
    </row>
    <row r="21" spans="2:20">
      <c r="B21" s="3">
        <f t="shared" si="3"/>
        <v>15</v>
      </c>
      <c r="C21" s="15">
        <f t="shared" si="3"/>
        <v>45976</v>
      </c>
      <c r="D21" s="2" t="str">
        <f t="shared" si="0"/>
        <v>土</v>
      </c>
      <c r="E21" s="22">
        <f t="shared" si="1"/>
        <v>0</v>
      </c>
      <c r="F21" s="64"/>
      <c r="G21" s="22">
        <f t="shared" si="2"/>
        <v>0</v>
      </c>
      <c r="H21" s="68"/>
      <c r="I21" s="68"/>
      <c r="J21" s="69"/>
      <c r="K21" s="68"/>
      <c r="L21" s="68"/>
      <c r="M21" s="68"/>
      <c r="N21" s="68"/>
      <c r="O21" s="68"/>
      <c r="P21" s="68"/>
      <c r="Q21" s="68"/>
      <c r="R21" s="68"/>
      <c r="S21" s="68"/>
      <c r="T21" s="117"/>
    </row>
    <row r="22" spans="2:20">
      <c r="B22" s="3">
        <f t="shared" si="3"/>
        <v>16</v>
      </c>
      <c r="C22" s="15">
        <f t="shared" si="3"/>
        <v>45977</v>
      </c>
      <c r="D22" s="2" t="str">
        <f>TEXT(C22,"aaa")</f>
        <v>日</v>
      </c>
      <c r="E22" s="22">
        <f t="shared" si="1"/>
        <v>0</v>
      </c>
      <c r="F22" s="64"/>
      <c r="G22" s="22">
        <f t="shared" si="2"/>
        <v>0</v>
      </c>
      <c r="H22" s="68"/>
      <c r="I22" s="68"/>
      <c r="J22" s="68"/>
      <c r="K22" s="68"/>
      <c r="L22" s="68"/>
      <c r="M22" s="68"/>
      <c r="N22" s="68"/>
      <c r="O22" s="68"/>
      <c r="P22" s="68"/>
      <c r="Q22" s="68"/>
      <c r="R22" s="68"/>
      <c r="S22" s="68"/>
      <c r="T22" s="117"/>
    </row>
    <row r="23" spans="2:20">
      <c r="B23" s="3">
        <f t="shared" si="3"/>
        <v>17</v>
      </c>
      <c r="C23" s="15">
        <f t="shared" si="3"/>
        <v>45978</v>
      </c>
      <c r="D23" s="2" t="str">
        <f t="shared" si="0"/>
        <v>月</v>
      </c>
      <c r="E23" s="22">
        <f t="shared" si="1"/>
        <v>0</v>
      </c>
      <c r="F23" s="64"/>
      <c r="G23" s="22">
        <f t="shared" si="2"/>
        <v>0</v>
      </c>
      <c r="H23" s="68"/>
      <c r="I23" s="68"/>
      <c r="J23" s="68"/>
      <c r="K23" s="68"/>
      <c r="L23" s="68"/>
      <c r="M23" s="68"/>
      <c r="N23" s="68"/>
      <c r="O23" s="68"/>
      <c r="P23" s="68"/>
      <c r="Q23" s="68"/>
      <c r="R23" s="68"/>
      <c r="S23" s="68"/>
      <c r="T23" s="117"/>
    </row>
    <row r="24" spans="2:20">
      <c r="B24" s="3">
        <f t="shared" si="3"/>
        <v>18</v>
      </c>
      <c r="C24" s="15">
        <f t="shared" si="3"/>
        <v>45979</v>
      </c>
      <c r="D24" s="2" t="str">
        <f t="shared" si="0"/>
        <v>火</v>
      </c>
      <c r="E24" s="22">
        <f t="shared" si="1"/>
        <v>0</v>
      </c>
      <c r="F24" s="64"/>
      <c r="G24" s="22">
        <f t="shared" si="2"/>
        <v>0</v>
      </c>
      <c r="H24" s="68"/>
      <c r="I24" s="68"/>
      <c r="J24" s="68"/>
      <c r="K24" s="68"/>
      <c r="L24" s="68"/>
      <c r="M24" s="68"/>
      <c r="N24" s="68"/>
      <c r="O24" s="68"/>
      <c r="P24" s="68"/>
      <c r="Q24" s="68"/>
      <c r="R24" s="68"/>
      <c r="S24" s="68"/>
      <c r="T24" s="117"/>
    </row>
    <row r="25" spans="2:20">
      <c r="B25" s="3">
        <f t="shared" ref="B25:C36" si="4">B24+1</f>
        <v>19</v>
      </c>
      <c r="C25" s="15">
        <f t="shared" si="4"/>
        <v>45980</v>
      </c>
      <c r="D25" s="2" t="str">
        <f>TEXT(C25,"aaa")</f>
        <v>水</v>
      </c>
      <c r="E25" s="22">
        <f t="shared" si="1"/>
        <v>0</v>
      </c>
      <c r="F25" s="64"/>
      <c r="G25" s="22">
        <f t="shared" si="2"/>
        <v>0</v>
      </c>
      <c r="H25" s="68"/>
      <c r="I25" s="68"/>
      <c r="J25" s="68"/>
      <c r="K25" s="68"/>
      <c r="L25" s="68"/>
      <c r="M25" s="68"/>
      <c r="N25" s="68"/>
      <c r="O25" s="68"/>
      <c r="P25" s="68"/>
      <c r="Q25" s="68"/>
      <c r="R25" s="68"/>
      <c r="S25" s="68"/>
      <c r="T25" s="117"/>
    </row>
    <row r="26" spans="2:20">
      <c r="B26" s="3">
        <f t="shared" si="4"/>
        <v>20</v>
      </c>
      <c r="C26" s="15">
        <f t="shared" si="4"/>
        <v>45981</v>
      </c>
      <c r="D26" s="2" t="str">
        <f>TEXT(C26,"aaa")</f>
        <v>木</v>
      </c>
      <c r="E26" s="22">
        <f t="shared" si="1"/>
        <v>0</v>
      </c>
      <c r="F26" s="64"/>
      <c r="G26" s="22">
        <f t="shared" si="2"/>
        <v>0</v>
      </c>
      <c r="H26" s="70"/>
      <c r="I26" s="70"/>
      <c r="J26" s="68"/>
      <c r="K26" s="68"/>
      <c r="L26" s="68"/>
      <c r="M26" s="68"/>
      <c r="N26" s="68"/>
      <c r="O26" s="68"/>
      <c r="P26" s="68"/>
      <c r="Q26" s="68"/>
      <c r="R26" s="68"/>
      <c r="S26" s="68"/>
      <c r="T26" s="117"/>
    </row>
    <row r="27" spans="2:20">
      <c r="B27" s="3">
        <f t="shared" si="4"/>
        <v>21</v>
      </c>
      <c r="C27" s="15">
        <f t="shared" si="4"/>
        <v>45982</v>
      </c>
      <c r="D27" s="2" t="str">
        <f t="shared" si="0"/>
        <v>金</v>
      </c>
      <c r="E27" s="22">
        <f t="shared" si="1"/>
        <v>0</v>
      </c>
      <c r="F27" s="64"/>
      <c r="G27" s="22">
        <f t="shared" si="2"/>
        <v>0</v>
      </c>
      <c r="H27" s="68"/>
      <c r="I27" s="68"/>
      <c r="J27" s="68"/>
      <c r="K27" s="68"/>
      <c r="L27" s="68"/>
      <c r="M27" s="68"/>
      <c r="N27" s="68"/>
      <c r="O27" s="68"/>
      <c r="P27" s="68"/>
      <c r="Q27" s="68"/>
      <c r="R27" s="68"/>
      <c r="S27" s="68"/>
      <c r="T27" s="117"/>
    </row>
    <row r="28" spans="2:20">
      <c r="B28" s="3">
        <f t="shared" si="4"/>
        <v>22</v>
      </c>
      <c r="C28" s="15">
        <f t="shared" si="4"/>
        <v>45983</v>
      </c>
      <c r="D28" s="2" t="str">
        <f t="shared" si="0"/>
        <v>土</v>
      </c>
      <c r="E28" s="22">
        <f t="shared" si="1"/>
        <v>0</v>
      </c>
      <c r="F28" s="64"/>
      <c r="G28" s="22">
        <f t="shared" si="2"/>
        <v>0</v>
      </c>
      <c r="H28" s="68"/>
      <c r="I28" s="68"/>
      <c r="J28" s="68"/>
      <c r="K28" s="68"/>
      <c r="L28" s="68"/>
      <c r="M28" s="68"/>
      <c r="N28" s="68"/>
      <c r="O28" s="68"/>
      <c r="P28" s="68"/>
      <c r="Q28" s="68"/>
      <c r="R28" s="68"/>
      <c r="S28" s="68"/>
      <c r="T28" s="117"/>
    </row>
    <row r="29" spans="2:20">
      <c r="B29" s="3">
        <f t="shared" si="4"/>
        <v>23</v>
      </c>
      <c r="C29" s="15">
        <f t="shared" si="4"/>
        <v>45984</v>
      </c>
      <c r="D29" s="2" t="str">
        <f t="shared" si="0"/>
        <v>日</v>
      </c>
      <c r="E29" s="22">
        <f t="shared" si="1"/>
        <v>0</v>
      </c>
      <c r="F29" s="64"/>
      <c r="G29" s="22">
        <f t="shared" si="2"/>
        <v>0</v>
      </c>
      <c r="H29" s="68"/>
      <c r="I29" s="68"/>
      <c r="J29" s="68"/>
      <c r="K29" s="68"/>
      <c r="L29" s="68"/>
      <c r="M29" s="68"/>
      <c r="N29" s="68"/>
      <c r="O29" s="68"/>
      <c r="P29" s="68"/>
      <c r="Q29" s="68"/>
      <c r="R29" s="68"/>
      <c r="S29" s="68"/>
      <c r="T29" s="117"/>
    </row>
    <row r="30" spans="2:20">
      <c r="B30" s="3">
        <f t="shared" si="4"/>
        <v>24</v>
      </c>
      <c r="C30" s="15">
        <f t="shared" si="4"/>
        <v>45985</v>
      </c>
      <c r="D30" s="2" t="str">
        <f t="shared" si="0"/>
        <v>月</v>
      </c>
      <c r="E30" s="22">
        <f t="shared" si="1"/>
        <v>0</v>
      </c>
      <c r="F30" s="64"/>
      <c r="G30" s="22">
        <f t="shared" si="2"/>
        <v>0</v>
      </c>
      <c r="H30" s="68"/>
      <c r="I30" s="68"/>
      <c r="J30" s="68"/>
      <c r="K30" s="68"/>
      <c r="L30" s="68"/>
      <c r="M30" s="68"/>
      <c r="N30" s="68"/>
      <c r="O30" s="68"/>
      <c r="P30" s="68"/>
      <c r="Q30" s="68"/>
      <c r="R30" s="68"/>
      <c r="S30" s="68"/>
      <c r="T30" s="117"/>
    </row>
    <row r="31" spans="2:20">
      <c r="B31" s="3">
        <f t="shared" si="4"/>
        <v>25</v>
      </c>
      <c r="C31" s="15">
        <f t="shared" si="4"/>
        <v>45986</v>
      </c>
      <c r="D31" s="2" t="str">
        <f t="shared" si="0"/>
        <v>火</v>
      </c>
      <c r="E31" s="22">
        <f t="shared" si="1"/>
        <v>0</v>
      </c>
      <c r="F31" s="64"/>
      <c r="G31" s="22">
        <f t="shared" si="2"/>
        <v>0</v>
      </c>
      <c r="H31" s="68"/>
      <c r="I31" s="68"/>
      <c r="J31" s="68"/>
      <c r="K31" s="68"/>
      <c r="L31" s="68"/>
      <c r="M31" s="68"/>
      <c r="N31" s="68"/>
      <c r="O31" s="68"/>
      <c r="P31" s="68"/>
      <c r="Q31" s="68"/>
      <c r="R31" s="68"/>
      <c r="S31" s="68"/>
      <c r="T31" s="117"/>
    </row>
    <row r="32" spans="2:20">
      <c r="B32" s="3">
        <f t="shared" si="4"/>
        <v>26</v>
      </c>
      <c r="C32" s="15">
        <f t="shared" si="4"/>
        <v>45987</v>
      </c>
      <c r="D32" s="2" t="str">
        <f t="shared" si="0"/>
        <v>水</v>
      </c>
      <c r="E32" s="22">
        <f t="shared" si="1"/>
        <v>0</v>
      </c>
      <c r="F32" s="64"/>
      <c r="G32" s="22">
        <f t="shared" si="2"/>
        <v>0</v>
      </c>
      <c r="H32" s="68"/>
      <c r="I32" s="68"/>
      <c r="J32" s="68"/>
      <c r="K32" s="68"/>
      <c r="L32" s="68"/>
      <c r="M32" s="68"/>
      <c r="N32" s="68"/>
      <c r="O32" s="68"/>
      <c r="P32" s="68"/>
      <c r="Q32" s="68"/>
      <c r="R32" s="68"/>
      <c r="S32" s="68"/>
      <c r="T32" s="117"/>
    </row>
    <row r="33" spans="2:20">
      <c r="B33" s="3">
        <f t="shared" si="4"/>
        <v>27</v>
      </c>
      <c r="C33" s="15">
        <f t="shared" si="4"/>
        <v>45988</v>
      </c>
      <c r="D33" s="2" t="str">
        <f t="shared" si="0"/>
        <v>木</v>
      </c>
      <c r="E33" s="22">
        <f t="shared" si="1"/>
        <v>0</v>
      </c>
      <c r="F33" s="64"/>
      <c r="G33" s="22">
        <f t="shared" si="2"/>
        <v>0</v>
      </c>
      <c r="H33" s="68"/>
      <c r="I33" s="68"/>
      <c r="J33" s="68"/>
      <c r="K33" s="68"/>
      <c r="L33" s="68"/>
      <c r="M33" s="68"/>
      <c r="N33" s="68"/>
      <c r="O33" s="68"/>
      <c r="P33" s="68"/>
      <c r="Q33" s="68"/>
      <c r="R33" s="68"/>
      <c r="S33" s="68"/>
      <c r="T33" s="117"/>
    </row>
    <row r="34" spans="2:20">
      <c r="B34" s="3">
        <f t="shared" si="4"/>
        <v>28</v>
      </c>
      <c r="C34" s="15">
        <f t="shared" si="4"/>
        <v>45989</v>
      </c>
      <c r="D34" s="2" t="str">
        <f t="shared" si="0"/>
        <v>金</v>
      </c>
      <c r="E34" s="22">
        <f t="shared" si="1"/>
        <v>0</v>
      </c>
      <c r="F34" s="64"/>
      <c r="G34" s="22">
        <f t="shared" si="2"/>
        <v>0</v>
      </c>
      <c r="H34" s="68"/>
      <c r="I34" s="68"/>
      <c r="J34" s="68"/>
      <c r="K34" s="68"/>
      <c r="L34" s="68"/>
      <c r="M34" s="68"/>
      <c r="N34" s="68"/>
      <c r="O34" s="68"/>
      <c r="P34" s="68"/>
      <c r="Q34" s="68"/>
      <c r="R34" s="68"/>
      <c r="S34" s="68"/>
      <c r="T34" s="117"/>
    </row>
    <row r="35" spans="2:20">
      <c r="B35" s="3">
        <f t="shared" si="4"/>
        <v>29</v>
      </c>
      <c r="C35" s="15">
        <f t="shared" si="4"/>
        <v>45990</v>
      </c>
      <c r="D35" s="2" t="str">
        <f>TEXT(C35,"aaa")</f>
        <v>土</v>
      </c>
      <c r="E35" s="22">
        <f t="shared" si="1"/>
        <v>0</v>
      </c>
      <c r="F35" s="64"/>
      <c r="G35" s="22">
        <f t="shared" si="2"/>
        <v>0</v>
      </c>
      <c r="H35" s="68"/>
      <c r="I35" s="68"/>
      <c r="J35" s="68"/>
      <c r="K35" s="68"/>
      <c r="L35" s="68"/>
      <c r="M35" s="68"/>
      <c r="N35" s="68"/>
      <c r="O35" s="68"/>
      <c r="P35" s="68"/>
      <c r="Q35" s="68"/>
      <c r="R35" s="68"/>
      <c r="S35" s="68"/>
      <c r="T35" s="117"/>
    </row>
    <row r="36" spans="2:20">
      <c r="B36" s="3">
        <f t="shared" si="4"/>
        <v>30</v>
      </c>
      <c r="C36" s="15">
        <f t="shared" si="4"/>
        <v>45991</v>
      </c>
      <c r="D36" s="2" t="str">
        <f t="shared" si="0"/>
        <v>日</v>
      </c>
      <c r="E36" s="22">
        <f t="shared" si="1"/>
        <v>0</v>
      </c>
      <c r="F36" s="64"/>
      <c r="G36" s="22">
        <f t="shared" si="2"/>
        <v>0</v>
      </c>
      <c r="H36" s="68"/>
      <c r="I36" s="68"/>
      <c r="J36" s="68"/>
      <c r="K36" s="68"/>
      <c r="L36" s="68"/>
      <c r="M36" s="68"/>
      <c r="N36" s="68"/>
      <c r="O36" s="68"/>
      <c r="P36" s="68"/>
      <c r="Q36" s="68"/>
      <c r="R36" s="68"/>
      <c r="S36" s="68"/>
      <c r="T36" s="117"/>
    </row>
    <row r="37" spans="2:20">
      <c r="B37" s="3"/>
      <c r="C37" s="15"/>
      <c r="D37" s="2"/>
      <c r="E37" s="22">
        <v>0</v>
      </c>
      <c r="F37" s="22">
        <v>0</v>
      </c>
      <c r="G37" s="22">
        <v>0</v>
      </c>
      <c r="H37" s="71"/>
      <c r="I37" s="71"/>
      <c r="J37" s="71"/>
      <c r="K37" s="71"/>
      <c r="L37" s="71"/>
      <c r="M37" s="71"/>
      <c r="N37" s="71"/>
      <c r="O37" s="71"/>
      <c r="P37" s="71"/>
      <c r="Q37" s="71"/>
      <c r="R37" s="71"/>
      <c r="S37" s="71"/>
      <c r="T37" s="67"/>
    </row>
    <row r="38" spans="2:20" ht="20.100000000000001" customHeight="1">
      <c r="B38" s="136" t="s">
        <v>35</v>
      </c>
      <c r="C38" s="137"/>
      <c r="D38" s="138"/>
      <c r="E38" s="22">
        <f>SUM(E7:E37)</f>
        <v>0</v>
      </c>
      <c r="F38" s="22">
        <f>SUM(F7:F37)</f>
        <v>0</v>
      </c>
      <c r="G38" s="22">
        <f t="shared" ref="G38" si="5">SUM(G7:G37)</f>
        <v>0</v>
      </c>
      <c r="H38" s="12"/>
      <c r="L38" s="37"/>
    </row>
    <row r="39" spans="2:20" ht="20.100000000000001" customHeight="1">
      <c r="B39" s="136" t="s">
        <v>37</v>
      </c>
      <c r="C39" s="137"/>
      <c r="D39" s="138"/>
      <c r="E39" s="82" t="e">
        <f>E38/$E$40</f>
        <v>#DIV/0!</v>
      </c>
      <c r="F39" s="82" t="e">
        <f t="shared" ref="F39:G39" si="6">F38/$E$40</f>
        <v>#DIV/0!</v>
      </c>
      <c r="G39" s="82" t="e">
        <f t="shared" si="6"/>
        <v>#DIV/0!</v>
      </c>
      <c r="H39" s="12"/>
    </row>
    <row r="40" spans="2:20">
      <c r="B40" s="136" t="s">
        <v>36</v>
      </c>
      <c r="C40" s="137"/>
      <c r="D40" s="138"/>
      <c r="E40" s="39">
        <f>COUNTIFS(E7:E37,"&gt;0")</f>
        <v>0</v>
      </c>
    </row>
  </sheetData>
  <sheetProtection algorithmName="SHA-512" hashValue="Sbvx8ZH+xrTCqrIseFsCXidD/iUUeUSZlVcNkqdNNgqpGfpo38cE8sRnibT6pd0Zsdrs8WnBxUlYXPcV3SlCxA==" saltValue="OYqg5U0a0tvoFBpLDUfYWA==" spinCount="100000" sheet="1" objects="1" scenarios="1"/>
  <mergeCells count="12">
    <mergeCell ref="B40:D40"/>
    <mergeCell ref="C3:D3"/>
    <mergeCell ref="E3:G4"/>
    <mergeCell ref="H3:S3"/>
    <mergeCell ref="J4:M4"/>
    <mergeCell ref="N4:P4"/>
    <mergeCell ref="Q4:R4"/>
    <mergeCell ref="E5:E6"/>
    <mergeCell ref="F5:F6"/>
    <mergeCell ref="G5:G6"/>
    <mergeCell ref="B38:D38"/>
    <mergeCell ref="B39:D39"/>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CD66-7C3A-4C2D-9D30-6DF7E82E9E5A}">
  <dimension ref="B1:U40"/>
  <sheetViews>
    <sheetView zoomScale="60" zoomScaleNormal="60" workbookViewId="0">
      <pane xSplit="4" ySplit="6" topLeftCell="E7" activePane="bottomRight" state="frozen"/>
      <selection pane="topRight" activeCell="E1" sqref="E1"/>
      <selection pane="bottomLeft" activeCell="A7" sqref="A7"/>
      <selection pane="bottomRight" activeCell="I42" sqref="I42"/>
    </sheetView>
  </sheetViews>
  <sheetFormatPr defaultRowHeight="18.75"/>
  <cols>
    <col min="1" max="1" width="2.875" customWidth="1"/>
    <col min="2" max="2" width="4" customWidth="1"/>
    <col min="3" max="3" width="9.25" bestFit="1" customWidth="1"/>
    <col min="4" max="4" width="4.125" style="1" customWidth="1"/>
    <col min="5" max="5" width="19.125" style="20" customWidth="1"/>
    <col min="6" max="6" width="16.375" style="20" customWidth="1"/>
    <col min="7" max="7" width="16.125" style="20" customWidth="1"/>
    <col min="8" max="8" width="10.625" customWidth="1"/>
    <col min="9" max="10" width="10.625" style="12" customWidth="1"/>
    <col min="11" max="11" width="10.625" style="11" customWidth="1"/>
    <col min="12" max="12" width="10.625" customWidth="1"/>
    <col min="13" max="13" width="10.625" style="14" customWidth="1"/>
    <col min="14" max="14" width="10.625" style="12" customWidth="1"/>
    <col min="15" max="15" width="10.625" style="11" customWidth="1"/>
    <col min="16" max="19" width="10.625" style="12" customWidth="1"/>
    <col min="20" max="20" width="26.75" customWidth="1"/>
  </cols>
  <sheetData>
    <row r="1" spans="2:21" ht="25.5">
      <c r="E1" s="40" t="s">
        <v>130</v>
      </c>
      <c r="F1" s="41"/>
      <c r="H1" s="116" t="s">
        <v>100</v>
      </c>
      <c r="I1" s="114"/>
      <c r="J1" s="115" t="s">
        <v>99</v>
      </c>
    </row>
    <row r="2" spans="2:21" ht="19.5" customHeight="1">
      <c r="F2" s="21"/>
      <c r="G2" s="21"/>
      <c r="H2" s="13"/>
      <c r="I2" s="12" t="s">
        <v>104</v>
      </c>
    </row>
    <row r="3" spans="2:21" ht="23.25" customHeight="1">
      <c r="B3" s="16"/>
      <c r="C3" s="139"/>
      <c r="D3" s="140"/>
      <c r="E3" s="141" t="s">
        <v>143</v>
      </c>
      <c r="F3" s="142"/>
      <c r="G3" s="142"/>
      <c r="H3" s="145" t="s">
        <v>34</v>
      </c>
      <c r="I3" s="146"/>
      <c r="J3" s="146"/>
      <c r="K3" s="146"/>
      <c r="L3" s="146"/>
      <c r="M3" s="146"/>
      <c r="N3" s="146"/>
      <c r="O3" s="146"/>
      <c r="P3" s="146"/>
      <c r="Q3" s="146"/>
      <c r="R3" s="146"/>
      <c r="S3" s="146"/>
      <c r="T3" s="25"/>
    </row>
    <row r="4" spans="2:21" ht="39" customHeight="1">
      <c r="B4" s="18"/>
      <c r="C4" s="23"/>
      <c r="D4" s="24"/>
      <c r="E4" s="143"/>
      <c r="F4" s="144"/>
      <c r="G4" s="144"/>
      <c r="H4" s="120" t="s">
        <v>13</v>
      </c>
      <c r="I4" s="120" t="s">
        <v>15</v>
      </c>
      <c r="J4" s="158" t="s">
        <v>17</v>
      </c>
      <c r="K4" s="158"/>
      <c r="L4" s="158"/>
      <c r="M4" s="158"/>
      <c r="N4" s="159" t="s">
        <v>22</v>
      </c>
      <c r="O4" s="160"/>
      <c r="P4" s="161"/>
      <c r="Q4" s="162" t="s">
        <v>25</v>
      </c>
      <c r="R4" s="161"/>
      <c r="S4" s="121" t="s">
        <v>61</v>
      </c>
      <c r="T4" s="26"/>
    </row>
    <row r="5" spans="2:21" ht="124.5" customHeight="1">
      <c r="B5" s="18"/>
      <c r="C5" s="35"/>
      <c r="D5" s="36"/>
      <c r="E5" s="152" t="s">
        <v>33</v>
      </c>
      <c r="F5" s="154" t="s">
        <v>31</v>
      </c>
      <c r="G5" s="156" t="s">
        <v>30</v>
      </c>
      <c r="H5" s="33" t="s">
        <v>14</v>
      </c>
      <c r="I5" s="38" t="s">
        <v>16</v>
      </c>
      <c r="J5" s="34" t="s">
        <v>18</v>
      </c>
      <c r="K5" s="29" t="s">
        <v>19</v>
      </c>
      <c r="L5" s="30" t="s">
        <v>20</v>
      </c>
      <c r="M5" s="30" t="s">
        <v>21</v>
      </c>
      <c r="N5" s="30" t="s">
        <v>23</v>
      </c>
      <c r="O5" s="30" t="s">
        <v>38</v>
      </c>
      <c r="P5" s="31" t="s">
        <v>24</v>
      </c>
      <c r="Q5" s="31" t="s">
        <v>26</v>
      </c>
      <c r="R5" s="31" t="s">
        <v>27</v>
      </c>
      <c r="S5" s="28" t="s">
        <v>29</v>
      </c>
      <c r="T5" s="27" t="s">
        <v>12</v>
      </c>
    </row>
    <row r="6" spans="2:21" ht="25.5" customHeight="1">
      <c r="B6" s="17" t="s">
        <v>9</v>
      </c>
      <c r="C6" s="2" t="s">
        <v>10</v>
      </c>
      <c r="D6" s="19" t="s">
        <v>11</v>
      </c>
      <c r="E6" s="153"/>
      <c r="F6" s="155"/>
      <c r="G6" s="157"/>
      <c r="H6" s="32">
        <v>1000</v>
      </c>
      <c r="I6" s="32">
        <v>1000</v>
      </c>
      <c r="J6" s="32">
        <v>2000</v>
      </c>
      <c r="K6" s="32">
        <v>2000</v>
      </c>
      <c r="L6" s="32">
        <v>3000</v>
      </c>
      <c r="M6" s="32">
        <v>1000</v>
      </c>
      <c r="N6" s="32">
        <v>1000</v>
      </c>
      <c r="O6" s="32">
        <v>2000</v>
      </c>
      <c r="P6" s="32">
        <v>8000</v>
      </c>
      <c r="Q6" s="32">
        <v>10000</v>
      </c>
      <c r="R6" s="32">
        <v>5000</v>
      </c>
      <c r="S6" s="32">
        <v>5000</v>
      </c>
      <c r="T6" s="27"/>
    </row>
    <row r="7" spans="2:21">
      <c r="B7" s="3">
        <v>1</v>
      </c>
      <c r="C7" s="15">
        <v>45992</v>
      </c>
      <c r="D7" s="2" t="str">
        <f t="shared" ref="D7:D37" si="0">TEXT(C7,"aaa")</f>
        <v>月</v>
      </c>
      <c r="E7" s="22">
        <f>F7+G7</f>
        <v>0</v>
      </c>
      <c r="F7" s="64"/>
      <c r="G7" s="22">
        <f>$H$6*H7+$I$6*I7+$J$6*J7+$K$6*K7+$L$6*L7+$M$6*M7+$N$6*N7+$O$6*O7+$P$6*P7+$Q$6*Q7+$R$6*R7+$S$6*S7</f>
        <v>0</v>
      </c>
      <c r="H7" s="66"/>
      <c r="I7" s="66"/>
      <c r="J7" s="66"/>
      <c r="K7" s="66"/>
      <c r="L7" s="66"/>
      <c r="M7" s="66"/>
      <c r="N7" s="66"/>
      <c r="O7" s="66"/>
      <c r="P7" s="66"/>
      <c r="Q7" s="66"/>
      <c r="R7" s="66"/>
      <c r="S7" s="66"/>
      <c r="T7" s="66"/>
    </row>
    <row r="8" spans="2:21">
      <c r="B8" s="3">
        <f>B7+1</f>
        <v>2</v>
      </c>
      <c r="C8" s="15">
        <f>C7+1</f>
        <v>45993</v>
      </c>
      <c r="D8" s="2" t="str">
        <f>TEXT(C8,"aaa")</f>
        <v>火</v>
      </c>
      <c r="E8" s="22">
        <f t="shared" ref="E8:E37" si="1">F8+G8</f>
        <v>0</v>
      </c>
      <c r="F8" s="64"/>
      <c r="G8" s="22">
        <f t="shared" ref="G8:G37" si="2">$H$6*H8+$I$6*I8+$J$6*J8+$K$6*K8+$L$6*L8+$M$6*M8+$N$6*N8+$O$6*O8+$P$6*P8+$Q$6*Q8+$R$6*R8+$S$6*S8</f>
        <v>0</v>
      </c>
      <c r="H8" s="66"/>
      <c r="I8" s="66"/>
      <c r="J8" s="66"/>
      <c r="K8" s="66"/>
      <c r="L8" s="66"/>
      <c r="M8" s="66"/>
      <c r="N8" s="66"/>
      <c r="O8" s="66"/>
      <c r="P8" s="66"/>
      <c r="Q8" s="66"/>
      <c r="R8" s="66"/>
      <c r="S8" s="66"/>
      <c r="T8" s="66"/>
      <c r="U8" s="124"/>
    </row>
    <row r="9" spans="2:21">
      <c r="B9" s="3">
        <f t="shared" ref="B9:C24" si="3">B8+1</f>
        <v>3</v>
      </c>
      <c r="C9" s="15">
        <f t="shared" si="3"/>
        <v>45994</v>
      </c>
      <c r="D9" s="2" t="str">
        <f t="shared" si="0"/>
        <v>水</v>
      </c>
      <c r="E9" s="22">
        <f t="shared" si="1"/>
        <v>0</v>
      </c>
      <c r="F9" s="64"/>
      <c r="G9" s="22">
        <f t="shared" si="2"/>
        <v>0</v>
      </c>
      <c r="H9" s="66"/>
      <c r="I9" s="66"/>
      <c r="J9" s="66"/>
      <c r="K9" s="66"/>
      <c r="L9" s="66"/>
      <c r="M9" s="66"/>
      <c r="N9" s="66"/>
      <c r="O9" s="66"/>
      <c r="P9" s="66"/>
      <c r="Q9" s="66"/>
      <c r="R9" s="66"/>
      <c r="S9" s="66"/>
      <c r="T9" s="66"/>
    </row>
    <row r="10" spans="2:21">
      <c r="B10" s="3">
        <f t="shared" si="3"/>
        <v>4</v>
      </c>
      <c r="C10" s="15">
        <f t="shared" si="3"/>
        <v>45995</v>
      </c>
      <c r="D10" s="2" t="str">
        <f t="shared" si="0"/>
        <v>木</v>
      </c>
      <c r="E10" s="22">
        <f t="shared" si="1"/>
        <v>0</v>
      </c>
      <c r="F10" s="64"/>
      <c r="G10" s="22">
        <f t="shared" si="2"/>
        <v>0</v>
      </c>
      <c r="H10" s="66"/>
      <c r="I10" s="66"/>
      <c r="J10" s="66"/>
      <c r="K10" s="66"/>
      <c r="L10" s="66"/>
      <c r="M10" s="66"/>
      <c r="N10" s="66"/>
      <c r="O10" s="66"/>
      <c r="P10" s="66"/>
      <c r="Q10" s="66"/>
      <c r="R10" s="66"/>
      <c r="S10" s="66"/>
      <c r="T10" s="66"/>
    </row>
    <row r="11" spans="2:21">
      <c r="B11" s="3">
        <f t="shared" si="3"/>
        <v>5</v>
      </c>
      <c r="C11" s="15">
        <f t="shared" si="3"/>
        <v>45996</v>
      </c>
      <c r="D11" s="2" t="str">
        <f t="shared" si="0"/>
        <v>金</v>
      </c>
      <c r="E11" s="22">
        <f t="shared" si="1"/>
        <v>0</v>
      </c>
      <c r="F11" s="64"/>
      <c r="G11" s="22">
        <f t="shared" si="2"/>
        <v>0</v>
      </c>
      <c r="H11" s="66"/>
      <c r="I11" s="66"/>
      <c r="J11" s="66"/>
      <c r="K11" s="66"/>
      <c r="L11" s="66"/>
      <c r="M11" s="66"/>
      <c r="N11" s="66"/>
      <c r="O11" s="66"/>
      <c r="P11" s="66"/>
      <c r="Q11" s="66"/>
      <c r="R11" s="66"/>
      <c r="S11" s="66"/>
      <c r="T11" s="66"/>
    </row>
    <row r="12" spans="2:21">
      <c r="B12" s="3">
        <f t="shared" si="3"/>
        <v>6</v>
      </c>
      <c r="C12" s="15">
        <f t="shared" si="3"/>
        <v>45997</v>
      </c>
      <c r="D12" s="2" t="str">
        <f t="shared" si="0"/>
        <v>土</v>
      </c>
      <c r="E12" s="22">
        <f t="shared" si="1"/>
        <v>0</v>
      </c>
      <c r="F12" s="64"/>
      <c r="G12" s="22">
        <f t="shared" si="2"/>
        <v>0</v>
      </c>
      <c r="H12" s="66"/>
      <c r="I12" s="66"/>
      <c r="J12" s="66"/>
      <c r="K12" s="66"/>
      <c r="L12" s="66"/>
      <c r="M12" s="66"/>
      <c r="N12" s="66"/>
      <c r="O12" s="66"/>
      <c r="P12" s="66"/>
      <c r="Q12" s="66"/>
      <c r="R12" s="66"/>
      <c r="S12" s="66"/>
      <c r="T12" s="66"/>
    </row>
    <row r="13" spans="2:21">
      <c r="B13" s="3">
        <f t="shared" si="3"/>
        <v>7</v>
      </c>
      <c r="C13" s="15">
        <f t="shared" si="3"/>
        <v>45998</v>
      </c>
      <c r="D13" s="2" t="str">
        <f>TEXT(C13,"aaa")</f>
        <v>日</v>
      </c>
      <c r="E13" s="22">
        <f t="shared" si="1"/>
        <v>0</v>
      </c>
      <c r="F13" s="64"/>
      <c r="G13" s="22">
        <f t="shared" si="2"/>
        <v>0</v>
      </c>
      <c r="H13" s="66"/>
      <c r="I13" s="66"/>
      <c r="J13" s="66"/>
      <c r="K13" s="66"/>
      <c r="L13" s="66"/>
      <c r="M13" s="66"/>
      <c r="N13" s="66"/>
      <c r="O13" s="66"/>
      <c r="P13" s="66"/>
      <c r="Q13" s="66"/>
      <c r="R13" s="66"/>
      <c r="S13" s="66"/>
      <c r="T13" s="66"/>
    </row>
    <row r="14" spans="2:21">
      <c r="B14" s="3">
        <f t="shared" si="3"/>
        <v>8</v>
      </c>
      <c r="C14" s="15">
        <f t="shared" si="3"/>
        <v>45999</v>
      </c>
      <c r="D14" s="2" t="str">
        <f t="shared" si="0"/>
        <v>月</v>
      </c>
      <c r="E14" s="22">
        <f t="shared" si="1"/>
        <v>0</v>
      </c>
      <c r="F14" s="64"/>
      <c r="G14" s="22">
        <f t="shared" si="2"/>
        <v>0</v>
      </c>
      <c r="H14" s="66"/>
      <c r="I14" s="66"/>
      <c r="J14" s="66"/>
      <c r="K14" s="66"/>
      <c r="L14" s="66"/>
      <c r="M14" s="66"/>
      <c r="N14" s="66"/>
      <c r="O14" s="66"/>
      <c r="P14" s="66"/>
      <c r="Q14" s="66"/>
      <c r="R14" s="66"/>
      <c r="S14" s="66"/>
      <c r="T14" s="66"/>
    </row>
    <row r="15" spans="2:21">
      <c r="B15" s="3">
        <f t="shared" si="3"/>
        <v>9</v>
      </c>
      <c r="C15" s="15">
        <f t="shared" si="3"/>
        <v>46000</v>
      </c>
      <c r="D15" s="2" t="str">
        <f t="shared" si="0"/>
        <v>火</v>
      </c>
      <c r="E15" s="22">
        <f t="shared" si="1"/>
        <v>0</v>
      </c>
      <c r="F15" s="64"/>
      <c r="G15" s="22">
        <f t="shared" si="2"/>
        <v>0</v>
      </c>
      <c r="H15" s="66"/>
      <c r="I15" s="66"/>
      <c r="J15" s="66"/>
      <c r="K15" s="66"/>
      <c r="L15" s="66"/>
      <c r="M15" s="66"/>
      <c r="N15" s="66"/>
      <c r="O15" s="66"/>
      <c r="P15" s="66"/>
      <c r="Q15" s="66"/>
      <c r="R15" s="66"/>
      <c r="S15" s="66"/>
      <c r="T15" s="66"/>
    </row>
    <row r="16" spans="2:21">
      <c r="B16" s="3">
        <f t="shared" si="3"/>
        <v>10</v>
      </c>
      <c r="C16" s="15">
        <f t="shared" si="3"/>
        <v>46001</v>
      </c>
      <c r="D16" s="2" t="str">
        <f t="shared" si="0"/>
        <v>水</v>
      </c>
      <c r="E16" s="22">
        <f t="shared" si="1"/>
        <v>0</v>
      </c>
      <c r="F16" s="64"/>
      <c r="G16" s="22">
        <f t="shared" si="2"/>
        <v>0</v>
      </c>
      <c r="H16" s="66"/>
      <c r="I16" s="66"/>
      <c r="J16" s="66"/>
      <c r="K16" s="66"/>
      <c r="L16" s="66"/>
      <c r="M16" s="66"/>
      <c r="N16" s="66"/>
      <c r="O16" s="66"/>
      <c r="P16" s="66"/>
      <c r="Q16" s="66"/>
      <c r="R16" s="66"/>
      <c r="S16" s="66"/>
      <c r="T16" s="66"/>
    </row>
    <row r="17" spans="2:20">
      <c r="B17" s="3">
        <f t="shared" si="3"/>
        <v>11</v>
      </c>
      <c r="C17" s="15">
        <f t="shared" si="3"/>
        <v>46002</v>
      </c>
      <c r="D17" s="2" t="str">
        <f t="shared" si="0"/>
        <v>木</v>
      </c>
      <c r="E17" s="22">
        <f t="shared" si="1"/>
        <v>0</v>
      </c>
      <c r="F17" s="64"/>
      <c r="G17" s="22">
        <f t="shared" si="2"/>
        <v>0</v>
      </c>
      <c r="H17" s="66"/>
      <c r="I17" s="66"/>
      <c r="J17" s="66"/>
      <c r="K17" s="66"/>
      <c r="L17" s="66"/>
      <c r="M17" s="66"/>
      <c r="N17" s="66"/>
      <c r="O17" s="66"/>
      <c r="P17" s="66"/>
      <c r="Q17" s="66"/>
      <c r="R17" s="66"/>
      <c r="S17" s="66"/>
      <c r="T17" s="66"/>
    </row>
    <row r="18" spans="2:20">
      <c r="B18" s="3">
        <f t="shared" si="3"/>
        <v>12</v>
      </c>
      <c r="C18" s="15">
        <f t="shared" si="3"/>
        <v>46003</v>
      </c>
      <c r="D18" s="2" t="str">
        <f t="shared" si="0"/>
        <v>金</v>
      </c>
      <c r="E18" s="22">
        <f t="shared" si="1"/>
        <v>0</v>
      </c>
      <c r="F18" s="64"/>
      <c r="G18" s="22">
        <f t="shared" si="2"/>
        <v>0</v>
      </c>
      <c r="H18" s="66"/>
      <c r="I18" s="66"/>
      <c r="J18" s="66"/>
      <c r="K18" s="66"/>
      <c r="L18" s="66"/>
      <c r="M18" s="66"/>
      <c r="N18" s="66"/>
      <c r="O18" s="66"/>
      <c r="P18" s="66"/>
      <c r="Q18" s="66"/>
      <c r="R18" s="66"/>
      <c r="S18" s="66"/>
      <c r="T18" s="66"/>
    </row>
    <row r="19" spans="2:20">
      <c r="B19" s="3">
        <f t="shared" si="3"/>
        <v>13</v>
      </c>
      <c r="C19" s="15">
        <f t="shared" si="3"/>
        <v>46004</v>
      </c>
      <c r="D19" s="2" t="str">
        <f t="shared" si="0"/>
        <v>土</v>
      </c>
      <c r="E19" s="22">
        <f t="shared" si="1"/>
        <v>0</v>
      </c>
      <c r="F19" s="64"/>
      <c r="G19" s="22">
        <f t="shared" si="2"/>
        <v>0</v>
      </c>
      <c r="H19" s="66"/>
      <c r="I19" s="66"/>
      <c r="J19" s="66"/>
      <c r="K19" s="66"/>
      <c r="L19" s="66"/>
      <c r="M19" s="66"/>
      <c r="N19" s="66"/>
      <c r="O19" s="66"/>
      <c r="P19" s="66"/>
      <c r="Q19" s="66"/>
      <c r="R19" s="66"/>
      <c r="S19" s="66"/>
      <c r="T19" s="66"/>
    </row>
    <row r="20" spans="2:20">
      <c r="B20" s="3">
        <f t="shared" si="3"/>
        <v>14</v>
      </c>
      <c r="C20" s="15">
        <f t="shared" si="3"/>
        <v>46005</v>
      </c>
      <c r="D20" s="2" t="str">
        <f t="shared" si="0"/>
        <v>日</v>
      </c>
      <c r="E20" s="22">
        <f t="shared" si="1"/>
        <v>0</v>
      </c>
      <c r="F20" s="64"/>
      <c r="G20" s="22">
        <f t="shared" si="2"/>
        <v>0</v>
      </c>
      <c r="H20" s="66"/>
      <c r="I20" s="66"/>
      <c r="J20" s="66"/>
      <c r="K20" s="66"/>
      <c r="L20" s="66"/>
      <c r="M20" s="66"/>
      <c r="N20" s="66"/>
      <c r="O20" s="66"/>
      <c r="P20" s="66"/>
      <c r="Q20" s="66"/>
      <c r="R20" s="66"/>
      <c r="S20" s="66"/>
      <c r="T20" s="66"/>
    </row>
    <row r="21" spans="2:20">
      <c r="B21" s="3">
        <f t="shared" si="3"/>
        <v>15</v>
      </c>
      <c r="C21" s="15">
        <f t="shared" si="3"/>
        <v>46006</v>
      </c>
      <c r="D21" s="2" t="str">
        <f t="shared" si="0"/>
        <v>月</v>
      </c>
      <c r="E21" s="22">
        <f t="shared" si="1"/>
        <v>0</v>
      </c>
      <c r="F21" s="64"/>
      <c r="G21" s="22">
        <f t="shared" si="2"/>
        <v>0</v>
      </c>
      <c r="H21" s="66"/>
      <c r="I21" s="66"/>
      <c r="J21" s="66"/>
      <c r="K21" s="66"/>
      <c r="L21" s="66"/>
      <c r="M21" s="66"/>
      <c r="N21" s="66"/>
      <c r="O21" s="66"/>
      <c r="P21" s="66"/>
      <c r="Q21" s="66"/>
      <c r="R21" s="66"/>
      <c r="S21" s="66"/>
      <c r="T21" s="66"/>
    </row>
    <row r="22" spans="2:20">
      <c r="B22" s="3">
        <f t="shared" si="3"/>
        <v>16</v>
      </c>
      <c r="C22" s="15">
        <f t="shared" si="3"/>
        <v>46007</v>
      </c>
      <c r="D22" s="2" t="str">
        <f>TEXT(C22,"aaa")</f>
        <v>火</v>
      </c>
      <c r="E22" s="22">
        <f t="shared" si="1"/>
        <v>0</v>
      </c>
      <c r="F22" s="64"/>
      <c r="G22" s="22">
        <f t="shared" si="2"/>
        <v>0</v>
      </c>
      <c r="H22" s="66"/>
      <c r="I22" s="66"/>
      <c r="J22" s="66"/>
      <c r="K22" s="66"/>
      <c r="L22" s="66"/>
      <c r="M22" s="66"/>
      <c r="N22" s="66"/>
      <c r="O22" s="66"/>
      <c r="P22" s="66"/>
      <c r="Q22" s="66"/>
      <c r="R22" s="66"/>
      <c r="S22" s="66"/>
      <c r="T22" s="66"/>
    </row>
    <row r="23" spans="2:20">
      <c r="B23" s="3">
        <f t="shared" si="3"/>
        <v>17</v>
      </c>
      <c r="C23" s="15">
        <f t="shared" si="3"/>
        <v>46008</v>
      </c>
      <c r="D23" s="2" t="str">
        <f t="shared" si="0"/>
        <v>水</v>
      </c>
      <c r="E23" s="22">
        <f t="shared" si="1"/>
        <v>0</v>
      </c>
      <c r="F23" s="64"/>
      <c r="G23" s="22">
        <f t="shared" si="2"/>
        <v>0</v>
      </c>
      <c r="H23" s="66"/>
      <c r="I23" s="66"/>
      <c r="J23" s="66"/>
      <c r="K23" s="66"/>
      <c r="L23" s="66"/>
      <c r="M23" s="66"/>
      <c r="N23" s="66"/>
      <c r="O23" s="66"/>
      <c r="P23" s="66"/>
      <c r="Q23" s="66"/>
      <c r="R23" s="66"/>
      <c r="S23" s="66"/>
      <c r="T23" s="66"/>
    </row>
    <row r="24" spans="2:20">
      <c r="B24" s="3">
        <f t="shared" si="3"/>
        <v>18</v>
      </c>
      <c r="C24" s="15">
        <f t="shared" si="3"/>
        <v>46009</v>
      </c>
      <c r="D24" s="2" t="str">
        <f t="shared" si="0"/>
        <v>木</v>
      </c>
      <c r="E24" s="22">
        <f t="shared" si="1"/>
        <v>0</v>
      </c>
      <c r="F24" s="64"/>
      <c r="G24" s="22">
        <f t="shared" si="2"/>
        <v>0</v>
      </c>
      <c r="H24" s="66"/>
      <c r="I24" s="66"/>
      <c r="J24" s="66"/>
      <c r="K24" s="66"/>
      <c r="L24" s="66"/>
      <c r="M24" s="66"/>
      <c r="N24" s="66"/>
      <c r="O24" s="66"/>
      <c r="P24" s="66"/>
      <c r="Q24" s="66"/>
      <c r="R24" s="66"/>
      <c r="S24" s="66"/>
      <c r="T24" s="66"/>
    </row>
    <row r="25" spans="2:20">
      <c r="B25" s="3">
        <f t="shared" ref="B25:C37" si="4">B24+1</f>
        <v>19</v>
      </c>
      <c r="C25" s="15">
        <f t="shared" si="4"/>
        <v>46010</v>
      </c>
      <c r="D25" s="2" t="str">
        <f>TEXT(C25,"aaa")</f>
        <v>金</v>
      </c>
      <c r="E25" s="22">
        <f t="shared" si="1"/>
        <v>0</v>
      </c>
      <c r="F25" s="64"/>
      <c r="G25" s="22">
        <f t="shared" si="2"/>
        <v>0</v>
      </c>
      <c r="H25" s="66"/>
      <c r="I25" s="66"/>
      <c r="J25" s="66"/>
      <c r="K25" s="66"/>
      <c r="L25" s="66"/>
      <c r="M25" s="66"/>
      <c r="N25" s="66"/>
      <c r="O25" s="66"/>
      <c r="P25" s="66"/>
      <c r="Q25" s="66"/>
      <c r="R25" s="66"/>
      <c r="S25" s="66"/>
      <c r="T25" s="66"/>
    </row>
    <row r="26" spans="2:20">
      <c r="B26" s="3">
        <f t="shared" si="4"/>
        <v>20</v>
      </c>
      <c r="C26" s="15">
        <f t="shared" si="4"/>
        <v>46011</v>
      </c>
      <c r="D26" s="2" t="str">
        <f>TEXT(C26,"aaa")</f>
        <v>土</v>
      </c>
      <c r="E26" s="22">
        <f t="shared" si="1"/>
        <v>0</v>
      </c>
      <c r="F26" s="64"/>
      <c r="G26" s="22">
        <f t="shared" si="2"/>
        <v>0</v>
      </c>
      <c r="H26" s="66"/>
      <c r="I26" s="66"/>
      <c r="J26" s="66"/>
      <c r="K26" s="66"/>
      <c r="L26" s="66"/>
      <c r="M26" s="66"/>
      <c r="N26" s="66"/>
      <c r="O26" s="66"/>
      <c r="P26" s="66"/>
      <c r="Q26" s="66"/>
      <c r="R26" s="66"/>
      <c r="S26" s="66"/>
      <c r="T26" s="66"/>
    </row>
    <row r="27" spans="2:20">
      <c r="B27" s="3">
        <f t="shared" si="4"/>
        <v>21</v>
      </c>
      <c r="C27" s="15">
        <f t="shared" si="4"/>
        <v>46012</v>
      </c>
      <c r="D27" s="2" t="str">
        <f t="shared" si="0"/>
        <v>日</v>
      </c>
      <c r="E27" s="22">
        <f t="shared" si="1"/>
        <v>0</v>
      </c>
      <c r="F27" s="64"/>
      <c r="G27" s="22">
        <f t="shared" si="2"/>
        <v>0</v>
      </c>
      <c r="H27" s="66"/>
      <c r="I27" s="66"/>
      <c r="J27" s="66"/>
      <c r="K27" s="66"/>
      <c r="L27" s="66"/>
      <c r="M27" s="66"/>
      <c r="N27" s="66"/>
      <c r="O27" s="66"/>
      <c r="P27" s="66"/>
      <c r="Q27" s="66"/>
      <c r="R27" s="66"/>
      <c r="S27" s="66"/>
      <c r="T27" s="66"/>
    </row>
    <row r="28" spans="2:20">
      <c r="B28" s="3">
        <f t="shared" si="4"/>
        <v>22</v>
      </c>
      <c r="C28" s="15">
        <f t="shared" si="4"/>
        <v>46013</v>
      </c>
      <c r="D28" s="2" t="str">
        <f t="shared" si="0"/>
        <v>月</v>
      </c>
      <c r="E28" s="22">
        <f t="shared" si="1"/>
        <v>0</v>
      </c>
      <c r="F28" s="64"/>
      <c r="G28" s="22">
        <f t="shared" si="2"/>
        <v>0</v>
      </c>
      <c r="H28" s="66"/>
      <c r="I28" s="66"/>
      <c r="J28" s="66"/>
      <c r="K28" s="66"/>
      <c r="L28" s="66"/>
      <c r="M28" s="66"/>
      <c r="N28" s="66"/>
      <c r="O28" s="66"/>
      <c r="P28" s="66"/>
      <c r="Q28" s="66"/>
      <c r="R28" s="66"/>
      <c r="S28" s="66"/>
      <c r="T28" s="66"/>
    </row>
    <row r="29" spans="2:20">
      <c r="B29" s="3">
        <f t="shared" si="4"/>
        <v>23</v>
      </c>
      <c r="C29" s="15">
        <f t="shared" si="4"/>
        <v>46014</v>
      </c>
      <c r="D29" s="2" t="str">
        <f t="shared" si="0"/>
        <v>火</v>
      </c>
      <c r="E29" s="22">
        <f t="shared" si="1"/>
        <v>0</v>
      </c>
      <c r="F29" s="64"/>
      <c r="G29" s="22">
        <f t="shared" si="2"/>
        <v>0</v>
      </c>
      <c r="H29" s="66"/>
      <c r="I29" s="66"/>
      <c r="J29" s="66"/>
      <c r="K29" s="66"/>
      <c r="L29" s="66"/>
      <c r="M29" s="66"/>
      <c r="N29" s="66"/>
      <c r="O29" s="66"/>
      <c r="P29" s="66"/>
      <c r="Q29" s="66"/>
      <c r="R29" s="66"/>
      <c r="S29" s="66"/>
      <c r="T29" s="66"/>
    </row>
    <row r="30" spans="2:20">
      <c r="B30" s="3">
        <f t="shared" si="4"/>
        <v>24</v>
      </c>
      <c r="C30" s="15">
        <f t="shared" si="4"/>
        <v>46015</v>
      </c>
      <c r="D30" s="2" t="str">
        <f t="shared" si="0"/>
        <v>水</v>
      </c>
      <c r="E30" s="22">
        <f t="shared" si="1"/>
        <v>0</v>
      </c>
      <c r="F30" s="64"/>
      <c r="G30" s="22">
        <f t="shared" si="2"/>
        <v>0</v>
      </c>
      <c r="H30" s="66"/>
      <c r="I30" s="66"/>
      <c r="J30" s="66"/>
      <c r="K30" s="66"/>
      <c r="L30" s="66"/>
      <c r="M30" s="66"/>
      <c r="N30" s="66"/>
      <c r="O30" s="66"/>
      <c r="P30" s="66"/>
      <c r="Q30" s="66"/>
      <c r="R30" s="66"/>
      <c r="S30" s="66"/>
      <c r="T30" s="66"/>
    </row>
    <row r="31" spans="2:20">
      <c r="B31" s="3">
        <f t="shared" si="4"/>
        <v>25</v>
      </c>
      <c r="C31" s="15">
        <f t="shared" si="4"/>
        <v>46016</v>
      </c>
      <c r="D31" s="2" t="str">
        <f t="shared" si="0"/>
        <v>木</v>
      </c>
      <c r="E31" s="22">
        <f t="shared" si="1"/>
        <v>0</v>
      </c>
      <c r="F31" s="64"/>
      <c r="G31" s="22">
        <f t="shared" si="2"/>
        <v>0</v>
      </c>
      <c r="H31" s="66"/>
      <c r="I31" s="66"/>
      <c r="J31" s="66"/>
      <c r="K31" s="66"/>
      <c r="L31" s="66"/>
      <c r="M31" s="66"/>
      <c r="N31" s="66"/>
      <c r="O31" s="66"/>
      <c r="P31" s="66"/>
      <c r="Q31" s="66"/>
      <c r="R31" s="66"/>
      <c r="S31" s="66"/>
      <c r="T31" s="66"/>
    </row>
    <row r="32" spans="2:20">
      <c r="B32" s="3">
        <f t="shared" si="4"/>
        <v>26</v>
      </c>
      <c r="C32" s="15">
        <f t="shared" si="4"/>
        <v>46017</v>
      </c>
      <c r="D32" s="2" t="str">
        <f t="shared" si="0"/>
        <v>金</v>
      </c>
      <c r="E32" s="22">
        <f t="shared" si="1"/>
        <v>0</v>
      </c>
      <c r="F32" s="64"/>
      <c r="G32" s="22">
        <f t="shared" si="2"/>
        <v>0</v>
      </c>
      <c r="H32" s="66"/>
      <c r="I32" s="66"/>
      <c r="J32" s="66"/>
      <c r="K32" s="66"/>
      <c r="L32" s="66"/>
      <c r="M32" s="66"/>
      <c r="N32" s="66"/>
      <c r="O32" s="66"/>
      <c r="P32" s="66"/>
      <c r="Q32" s="66"/>
      <c r="R32" s="66"/>
      <c r="S32" s="66"/>
      <c r="T32" s="66"/>
    </row>
    <row r="33" spans="2:20">
      <c r="B33" s="3">
        <f t="shared" si="4"/>
        <v>27</v>
      </c>
      <c r="C33" s="15">
        <f t="shared" si="4"/>
        <v>46018</v>
      </c>
      <c r="D33" s="2" t="str">
        <f t="shared" si="0"/>
        <v>土</v>
      </c>
      <c r="E33" s="22">
        <f t="shared" si="1"/>
        <v>0</v>
      </c>
      <c r="F33" s="64"/>
      <c r="G33" s="22">
        <f t="shared" si="2"/>
        <v>0</v>
      </c>
      <c r="H33" s="66"/>
      <c r="I33" s="66"/>
      <c r="J33" s="66"/>
      <c r="K33" s="66"/>
      <c r="L33" s="66"/>
      <c r="M33" s="66"/>
      <c r="N33" s="66"/>
      <c r="O33" s="66"/>
      <c r="P33" s="66"/>
      <c r="Q33" s="66"/>
      <c r="R33" s="66"/>
      <c r="S33" s="66"/>
      <c r="T33" s="66"/>
    </row>
    <row r="34" spans="2:20">
      <c r="B34" s="3">
        <f t="shared" si="4"/>
        <v>28</v>
      </c>
      <c r="C34" s="15">
        <f t="shared" si="4"/>
        <v>46019</v>
      </c>
      <c r="D34" s="2" t="str">
        <f t="shared" si="0"/>
        <v>日</v>
      </c>
      <c r="E34" s="22">
        <f t="shared" si="1"/>
        <v>0</v>
      </c>
      <c r="F34" s="64"/>
      <c r="G34" s="22">
        <f t="shared" si="2"/>
        <v>0</v>
      </c>
      <c r="H34" s="66"/>
      <c r="I34" s="66"/>
      <c r="J34" s="66"/>
      <c r="K34" s="66"/>
      <c r="L34" s="66"/>
      <c r="M34" s="66"/>
      <c r="N34" s="66"/>
      <c r="O34" s="66"/>
      <c r="P34" s="66"/>
      <c r="Q34" s="66"/>
      <c r="R34" s="66"/>
      <c r="S34" s="66"/>
      <c r="T34" s="66"/>
    </row>
    <row r="35" spans="2:20">
      <c r="B35" s="3">
        <f t="shared" si="4"/>
        <v>29</v>
      </c>
      <c r="C35" s="15">
        <f t="shared" si="4"/>
        <v>46020</v>
      </c>
      <c r="D35" s="2" t="str">
        <f>TEXT(C35,"aaa")</f>
        <v>月</v>
      </c>
      <c r="E35" s="22">
        <f t="shared" si="1"/>
        <v>0</v>
      </c>
      <c r="F35" s="64"/>
      <c r="G35" s="22">
        <f t="shared" si="2"/>
        <v>0</v>
      </c>
      <c r="H35" s="66"/>
      <c r="I35" s="66"/>
      <c r="J35" s="66"/>
      <c r="K35" s="66"/>
      <c r="L35" s="66"/>
      <c r="M35" s="66"/>
      <c r="N35" s="66"/>
      <c r="O35" s="66"/>
      <c r="P35" s="66"/>
      <c r="Q35" s="66"/>
      <c r="R35" s="66"/>
      <c r="S35" s="66"/>
      <c r="T35" s="66"/>
    </row>
    <row r="36" spans="2:20">
      <c r="B36" s="3">
        <f t="shared" si="4"/>
        <v>30</v>
      </c>
      <c r="C36" s="15">
        <f t="shared" si="4"/>
        <v>46021</v>
      </c>
      <c r="D36" s="2" t="str">
        <f t="shared" si="0"/>
        <v>火</v>
      </c>
      <c r="E36" s="22">
        <f t="shared" si="1"/>
        <v>0</v>
      </c>
      <c r="F36" s="64"/>
      <c r="G36" s="22">
        <f t="shared" si="2"/>
        <v>0</v>
      </c>
      <c r="H36" s="66"/>
      <c r="I36" s="66"/>
      <c r="J36" s="66"/>
      <c r="K36" s="66"/>
      <c r="L36" s="66"/>
      <c r="M36" s="66"/>
      <c r="N36" s="66"/>
      <c r="O36" s="66"/>
      <c r="P36" s="66"/>
      <c r="Q36" s="66"/>
      <c r="R36" s="66"/>
      <c r="S36" s="66"/>
      <c r="T36" s="66"/>
    </row>
    <row r="37" spans="2:20">
      <c r="B37" s="3">
        <f t="shared" si="4"/>
        <v>31</v>
      </c>
      <c r="C37" s="15">
        <f t="shared" si="4"/>
        <v>46022</v>
      </c>
      <c r="D37" s="2" t="str">
        <f t="shared" si="0"/>
        <v>水</v>
      </c>
      <c r="E37" s="22">
        <f t="shared" si="1"/>
        <v>0</v>
      </c>
      <c r="F37" s="64"/>
      <c r="G37" s="22">
        <f t="shared" si="2"/>
        <v>0</v>
      </c>
      <c r="H37" s="66"/>
      <c r="I37" s="66"/>
      <c r="J37" s="66"/>
      <c r="K37" s="66"/>
      <c r="L37" s="66"/>
      <c r="M37" s="66"/>
      <c r="N37" s="66"/>
      <c r="O37" s="66"/>
      <c r="P37" s="66"/>
      <c r="Q37" s="66"/>
      <c r="R37" s="66"/>
      <c r="S37" s="66"/>
      <c r="T37" s="66"/>
    </row>
    <row r="38" spans="2:20" ht="20.100000000000001" customHeight="1">
      <c r="B38" s="136" t="s">
        <v>35</v>
      </c>
      <c r="C38" s="137"/>
      <c r="D38" s="138"/>
      <c r="E38" s="22">
        <f>SUM(E7:E37)</f>
        <v>0</v>
      </c>
      <c r="F38" s="22">
        <f>SUM(F7:F37)</f>
        <v>0</v>
      </c>
      <c r="G38" s="22">
        <f t="shared" ref="G38" si="5">SUM(G7:G37)</f>
        <v>0</v>
      </c>
      <c r="H38" s="12"/>
      <c r="L38" s="37"/>
    </row>
    <row r="39" spans="2:20" ht="20.100000000000001" customHeight="1">
      <c r="B39" s="136" t="s">
        <v>37</v>
      </c>
      <c r="C39" s="137"/>
      <c r="D39" s="138"/>
      <c r="E39" s="82" t="e">
        <f>E38/$E$40</f>
        <v>#DIV/0!</v>
      </c>
      <c r="F39" s="82" t="e">
        <f t="shared" ref="F39:G39" si="6">F38/$E$40</f>
        <v>#DIV/0!</v>
      </c>
      <c r="G39" s="82" t="e">
        <f t="shared" si="6"/>
        <v>#DIV/0!</v>
      </c>
      <c r="H39" s="12"/>
    </row>
    <row r="40" spans="2:20">
      <c r="B40" s="136" t="s">
        <v>36</v>
      </c>
      <c r="C40" s="137"/>
      <c r="D40" s="138"/>
      <c r="E40" s="39">
        <f>COUNTIFS(E7:E37,"&gt;0")</f>
        <v>0</v>
      </c>
    </row>
  </sheetData>
  <sheetProtection algorithmName="SHA-512" hashValue="dHvc4yfiF3Sp7ca/pA/q2JwiLmfcFHNxBq+cw/Vz1IooiO4chCrBriOB1C/zAeBKcWWc5tNJaJR6rMr+mKQubQ==" saltValue="1q0OwbdrCv9tDJXWL3AoNQ==" spinCount="100000" sheet="1" objects="1" scenarios="1"/>
  <mergeCells count="12">
    <mergeCell ref="B40:D40"/>
    <mergeCell ref="C3:D3"/>
    <mergeCell ref="E3:G4"/>
    <mergeCell ref="H3:S3"/>
    <mergeCell ref="J4:M4"/>
    <mergeCell ref="N4:P4"/>
    <mergeCell ref="Q4:R4"/>
    <mergeCell ref="E5:E6"/>
    <mergeCell ref="F5:F6"/>
    <mergeCell ref="G5:G6"/>
    <mergeCell ref="B38:D38"/>
    <mergeCell ref="B39:D39"/>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はじめにお読みください（表紙）</vt:lpstr>
      <vt:lpstr>月度集計シート</vt:lpstr>
      <vt:lpstr>毎日集計シート</vt:lpstr>
      <vt:lpstr>お試し８月</vt:lpstr>
      <vt:lpstr>start</vt:lpstr>
      <vt:lpstr>2025年9月</vt:lpstr>
      <vt:lpstr>10月</vt:lpstr>
      <vt:lpstr>11月</vt:lpstr>
      <vt:lpstr>12月</vt:lpstr>
      <vt:lpstr>2026年１月</vt:lpstr>
      <vt:lpstr>2月</vt:lpstr>
      <vt:lpstr>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akira</dc:creator>
  <cp:lastModifiedBy>孝雄 山野</cp:lastModifiedBy>
  <cp:lastPrinted>2024-07-05T22:17:25Z</cp:lastPrinted>
  <dcterms:created xsi:type="dcterms:W3CDTF">2015-06-05T18:19:34Z</dcterms:created>
  <dcterms:modified xsi:type="dcterms:W3CDTF">2025-07-29T15:22:41Z</dcterms:modified>
</cp:coreProperties>
</file>