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y\Desktop\USB 引継ぎ　伊井さん\yoyuHP220512\tikudayori\tikudayori2013\"/>
    </mc:Choice>
  </mc:AlternateContent>
  <xr:revisionPtr revIDLastSave="0" documentId="8_{119E7141-C405-48D8-8DC5-23FBB3A9BC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完歩＜シート＞様式" sheetId="3" r:id="rId1"/>
    <sheet name="完歩＜テスト＞例(初級)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5" l="1"/>
  <c r="H37" i="5"/>
  <c r="G37" i="5"/>
  <c r="G38" i="5" s="1"/>
  <c r="F37" i="5"/>
  <c r="E37" i="5"/>
  <c r="D37" i="5"/>
  <c r="C37" i="5"/>
  <c r="B37" i="5"/>
  <c r="H25" i="5"/>
  <c r="F25" i="5"/>
  <c r="E25" i="5"/>
  <c r="D25" i="5"/>
  <c r="C25" i="5"/>
  <c r="B25" i="5"/>
  <c r="H14" i="5"/>
  <c r="H38" i="5" s="1"/>
  <c r="F14" i="5"/>
  <c r="E14" i="5"/>
  <c r="D14" i="5"/>
  <c r="D38" i="5" s="1"/>
  <c r="C14" i="5"/>
  <c r="B14" i="5"/>
  <c r="B38" i="5" s="1"/>
  <c r="H44" i="5" l="1"/>
  <c r="H42" i="5"/>
  <c r="C38" i="5"/>
  <c r="E38" i="5"/>
  <c r="E42" i="5" s="1"/>
  <c r="F38" i="5"/>
  <c r="F42" i="5" s="1"/>
  <c r="D42" i="5"/>
  <c r="B39" i="5"/>
  <c r="C39" i="5" s="1"/>
  <c r="D39" i="5" s="1"/>
  <c r="B42" i="5"/>
  <c r="C42" i="5"/>
  <c r="G42" i="5"/>
  <c r="F43" i="3"/>
  <c r="H37" i="3"/>
  <c r="G37" i="3"/>
  <c r="F37" i="3"/>
  <c r="E37" i="3"/>
  <c r="D37" i="3"/>
  <c r="C37" i="3"/>
  <c r="B37" i="3"/>
  <c r="D44" i="5" l="1"/>
  <c r="E39" i="5"/>
  <c r="C44" i="5"/>
  <c r="H25" i="3"/>
  <c r="G25" i="3"/>
  <c r="F25" i="3"/>
  <c r="E25" i="3"/>
  <c r="D25" i="3"/>
  <c r="C25" i="3"/>
  <c r="B25" i="3"/>
  <c r="H14" i="3"/>
  <c r="G14" i="3"/>
  <c r="F14" i="3"/>
  <c r="E14" i="3"/>
  <c r="D14" i="3"/>
  <c r="C14" i="3"/>
  <c r="B14" i="3"/>
  <c r="F39" i="5" l="1"/>
  <c r="E44" i="5"/>
  <c r="E38" i="3"/>
  <c r="E42" i="3" s="1"/>
  <c r="G38" i="3"/>
  <c r="G42" i="3" s="1"/>
  <c r="B38" i="3"/>
  <c r="D38" i="3"/>
  <c r="F38" i="3"/>
  <c r="H38" i="3"/>
  <c r="C38" i="3"/>
  <c r="B42" i="3" l="1"/>
  <c r="B39" i="3"/>
  <c r="C39" i="3" s="1"/>
  <c r="C44" i="3" s="1"/>
  <c r="G39" i="5"/>
  <c r="F44" i="5"/>
  <c r="H42" i="3"/>
  <c r="H44" i="3"/>
  <c r="D42" i="3"/>
  <c r="F42" i="3"/>
  <c r="C42" i="3"/>
  <c r="G44" i="5" l="1"/>
  <c r="H39" i="5"/>
  <c r="G43" i="5" s="1"/>
  <c r="D39" i="3"/>
  <c r="E39" i="3" l="1"/>
  <c r="D44" i="3"/>
  <c r="F39" i="3" l="1"/>
  <c r="E44" i="3"/>
  <c r="G39" i="3" l="1"/>
  <c r="F44" i="3"/>
  <c r="H39" i="3" l="1"/>
  <c r="G43" i="3" s="1"/>
  <c r="G44" i="3"/>
</calcChain>
</file>

<file path=xl/sharedStrings.xml><?xml version="1.0" encoding="utf-8"?>
<sst xmlns="http://schemas.openxmlformats.org/spreadsheetml/2006/main" count="115" uniqueCount="60">
  <si>
    <t>１１月</t>
    <rPh sb="2" eb="3">
      <t>ガツ</t>
    </rPh>
    <phoneticPr fontId="2"/>
  </si>
  <si>
    <t>１２月</t>
    <rPh sb="2" eb="3">
      <t>ガツ</t>
    </rPh>
    <phoneticPr fontId="2"/>
  </si>
  <si>
    <t>1日</t>
    <rPh sb="1" eb="2">
      <t>ヒ</t>
    </rPh>
    <phoneticPr fontId="2"/>
  </si>
  <si>
    <t>2日</t>
    <rPh sb="1" eb="2">
      <t>ヒ</t>
    </rPh>
    <phoneticPr fontId="2"/>
  </si>
  <si>
    <t>3日</t>
    <rPh sb="1" eb="2">
      <t>ヒ</t>
    </rPh>
    <phoneticPr fontId="2"/>
  </si>
  <si>
    <t>4日</t>
    <rPh sb="1" eb="2">
      <t>ヒ</t>
    </rPh>
    <phoneticPr fontId="2"/>
  </si>
  <si>
    <t>5日</t>
    <rPh sb="1" eb="2">
      <t>ヒ</t>
    </rPh>
    <phoneticPr fontId="2"/>
  </si>
  <si>
    <t>6日</t>
    <rPh sb="1" eb="2">
      <t>ヒ</t>
    </rPh>
    <phoneticPr fontId="2"/>
  </si>
  <si>
    <t>7日</t>
    <rPh sb="1" eb="2">
      <t>ヒ</t>
    </rPh>
    <phoneticPr fontId="2"/>
  </si>
  <si>
    <t>8日</t>
    <rPh sb="1" eb="2">
      <t>ヒ</t>
    </rPh>
    <phoneticPr fontId="2"/>
  </si>
  <si>
    <t>9日</t>
    <rPh sb="1" eb="2">
      <t>ヒ</t>
    </rPh>
    <phoneticPr fontId="2"/>
  </si>
  <si>
    <t>10日</t>
    <rPh sb="2" eb="3">
      <t>ヒ</t>
    </rPh>
    <phoneticPr fontId="2"/>
  </si>
  <si>
    <t>11日</t>
    <rPh sb="2" eb="3">
      <t>ヒ</t>
    </rPh>
    <phoneticPr fontId="2"/>
  </si>
  <si>
    <t>12日</t>
    <rPh sb="2" eb="3">
      <t>ヒ</t>
    </rPh>
    <phoneticPr fontId="2"/>
  </si>
  <si>
    <t>13日</t>
    <rPh sb="2" eb="3">
      <t>ヒ</t>
    </rPh>
    <phoneticPr fontId="2"/>
  </si>
  <si>
    <t>14日</t>
    <rPh sb="2" eb="3">
      <t>ヒ</t>
    </rPh>
    <phoneticPr fontId="2"/>
  </si>
  <si>
    <t>15日</t>
    <rPh sb="2" eb="3">
      <t>ヒ</t>
    </rPh>
    <phoneticPr fontId="2"/>
  </si>
  <si>
    <t>16日</t>
    <rPh sb="2" eb="3">
      <t>ヒ</t>
    </rPh>
    <phoneticPr fontId="2"/>
  </si>
  <si>
    <t>17日</t>
    <rPh sb="2" eb="3">
      <t>ヒ</t>
    </rPh>
    <phoneticPr fontId="2"/>
  </si>
  <si>
    <t>18日</t>
    <rPh sb="2" eb="3">
      <t>ヒ</t>
    </rPh>
    <phoneticPr fontId="2"/>
  </si>
  <si>
    <t>19日</t>
    <rPh sb="2" eb="3">
      <t>ヒ</t>
    </rPh>
    <phoneticPr fontId="2"/>
  </si>
  <si>
    <t>20日</t>
    <rPh sb="2" eb="3">
      <t>ヒ</t>
    </rPh>
    <phoneticPr fontId="2"/>
  </si>
  <si>
    <t>21日</t>
    <rPh sb="2" eb="3">
      <t>ヒ</t>
    </rPh>
    <phoneticPr fontId="2"/>
  </si>
  <si>
    <t>22日</t>
    <rPh sb="2" eb="3">
      <t>ヒ</t>
    </rPh>
    <phoneticPr fontId="2"/>
  </si>
  <si>
    <t>23日</t>
    <rPh sb="2" eb="3">
      <t>ヒ</t>
    </rPh>
    <phoneticPr fontId="2"/>
  </si>
  <si>
    <t>24日</t>
    <rPh sb="2" eb="3">
      <t>ヒ</t>
    </rPh>
    <phoneticPr fontId="2"/>
  </si>
  <si>
    <t>25日</t>
    <rPh sb="2" eb="3">
      <t>ヒ</t>
    </rPh>
    <phoneticPr fontId="2"/>
  </si>
  <si>
    <t>26日</t>
    <rPh sb="2" eb="3">
      <t>ヒ</t>
    </rPh>
    <phoneticPr fontId="2"/>
  </si>
  <si>
    <t>27日</t>
    <rPh sb="2" eb="3">
      <t>ヒ</t>
    </rPh>
    <phoneticPr fontId="2"/>
  </si>
  <si>
    <t>28日</t>
    <rPh sb="2" eb="3">
      <t>ヒ</t>
    </rPh>
    <phoneticPr fontId="2"/>
  </si>
  <si>
    <t>29日</t>
    <rPh sb="2" eb="3">
      <t>ヒ</t>
    </rPh>
    <phoneticPr fontId="2"/>
  </si>
  <si>
    <t>30日</t>
    <rPh sb="2" eb="3">
      <t>ヒ</t>
    </rPh>
    <phoneticPr fontId="2"/>
  </si>
  <si>
    <t>31日</t>
    <rPh sb="2" eb="3">
      <t>ヒ</t>
    </rPh>
    <phoneticPr fontId="2"/>
  </si>
  <si>
    <t>小　計</t>
    <rPh sb="0" eb="1">
      <t>ショウ</t>
    </rPh>
    <rPh sb="2" eb="3">
      <t>ケイ</t>
    </rPh>
    <phoneticPr fontId="2"/>
  </si>
  <si>
    <t>小   計</t>
    <rPh sb="0" eb="1">
      <t>ショウ</t>
    </rPh>
    <rPh sb="4" eb="5">
      <t>ケイ</t>
    </rPh>
    <phoneticPr fontId="2"/>
  </si>
  <si>
    <t>月累計</t>
    <rPh sb="0" eb="1">
      <t>ツキ</t>
    </rPh>
    <rPh sb="1" eb="2">
      <t>ルイ</t>
    </rPh>
    <rPh sb="2" eb="3">
      <t>ケイ</t>
    </rPh>
    <phoneticPr fontId="2"/>
  </si>
  <si>
    <t>総累計</t>
    <rPh sb="0" eb="1">
      <t>ソウ</t>
    </rPh>
    <rPh sb="1" eb="3">
      <t>ルイケイ</t>
    </rPh>
    <phoneticPr fontId="2"/>
  </si>
  <si>
    <t>上級終了</t>
    <rPh sb="0" eb="2">
      <t>ジョウキュウ</t>
    </rPh>
    <rPh sb="2" eb="4">
      <t>シュウリョウ</t>
    </rPh>
    <phoneticPr fontId="2"/>
  </si>
  <si>
    <t>参　考</t>
    <rPh sb="0" eb="1">
      <t>サン</t>
    </rPh>
    <rPh sb="2" eb="3">
      <t>コウ</t>
    </rPh>
    <phoneticPr fontId="2"/>
  </si>
  <si>
    <t>　（単位は歩数で入力）</t>
    <rPh sb="2" eb="4">
      <t>タンイ</t>
    </rPh>
    <rPh sb="5" eb="7">
      <t>ホスウ</t>
    </rPh>
    <rPh sb="8" eb="10">
      <t>ニュウリョク</t>
    </rPh>
    <phoneticPr fontId="2"/>
  </si>
  <si>
    <t>月平均歩数</t>
    <rPh sb="0" eb="1">
      <t>ツキ</t>
    </rPh>
    <rPh sb="1" eb="3">
      <t>ヘイキン</t>
    </rPh>
    <rPh sb="3" eb="5">
      <t>ホスウ</t>
    </rPh>
    <phoneticPr fontId="2"/>
  </si>
  <si>
    <r>
      <rPr>
        <sz val="16"/>
        <color theme="1"/>
        <rFont val="HGP教科書体"/>
        <family val="1"/>
        <charset val="128"/>
      </rPr>
      <t>歩幅</t>
    </r>
    <r>
      <rPr>
        <sz val="14"/>
        <color theme="1"/>
        <rFont val="HGP教科書体"/>
        <family val="1"/>
        <charset val="128"/>
      </rPr>
      <t xml:space="preserve"> </t>
    </r>
    <r>
      <rPr>
        <b/>
        <sz val="16"/>
        <color theme="1"/>
        <rFont val="HGP教科書体"/>
        <family val="1"/>
        <charset val="128"/>
      </rPr>
      <t>⇒</t>
    </r>
    <rPh sb="0" eb="2">
      <t>ホハバ</t>
    </rPh>
    <phoneticPr fontId="2"/>
  </si>
  <si>
    <r>
      <rPr>
        <b/>
        <sz val="14"/>
        <color theme="1"/>
        <rFont val="HGP教科書体"/>
        <family val="1"/>
        <charset val="128"/>
      </rPr>
      <t>達成</t>
    </r>
    <r>
      <rPr>
        <b/>
        <sz val="16"/>
        <color rgb="FF0047D6"/>
        <rFont val="HGP教科書体"/>
        <family val="1"/>
        <charset val="128"/>
      </rPr>
      <t>距離</t>
    </r>
    <r>
      <rPr>
        <b/>
        <sz val="14"/>
        <color rgb="FF0047D6"/>
        <rFont val="HGP教科書体"/>
        <family val="1"/>
        <charset val="128"/>
      </rPr>
      <t xml:space="preserve"> </t>
    </r>
    <r>
      <rPr>
        <b/>
        <sz val="16"/>
        <color theme="1"/>
        <rFont val="HGP教科書体"/>
        <family val="1"/>
        <charset val="128"/>
      </rPr>
      <t>⇒</t>
    </r>
    <rPh sb="0" eb="2">
      <t>タッセイ</t>
    </rPh>
    <rPh sb="2" eb="4">
      <t>キョリ</t>
    </rPh>
    <phoneticPr fontId="2"/>
  </si>
  <si>
    <r>
      <rPr>
        <b/>
        <sz val="14"/>
        <color theme="1"/>
        <rFont val="HGP教科書体"/>
        <family val="1"/>
        <charset val="128"/>
      </rPr>
      <t>達成</t>
    </r>
    <r>
      <rPr>
        <b/>
        <sz val="14"/>
        <rFont val="HGP教科書体"/>
        <family val="1"/>
        <charset val="128"/>
      </rPr>
      <t>歩数</t>
    </r>
    <rPh sb="0" eb="2">
      <t>タッセイ</t>
    </rPh>
    <rPh sb="2" eb="4">
      <t>ホスウ</t>
    </rPh>
    <phoneticPr fontId="2"/>
  </si>
  <si>
    <r>
      <t xml:space="preserve">＜ </t>
    </r>
    <r>
      <rPr>
        <b/>
        <sz val="12"/>
        <rFont val="游ゴシック"/>
        <family val="3"/>
        <charset val="128"/>
        <scheme val="minor"/>
      </rPr>
      <t>　　 　　</t>
    </r>
    <r>
      <rPr>
        <sz val="12"/>
        <rFont val="游ゴシック"/>
        <family val="3"/>
        <charset val="128"/>
        <scheme val="minor"/>
      </rPr>
      <t xml:space="preserve"> ＞</t>
    </r>
    <phoneticPr fontId="2"/>
  </si>
  <si>
    <t>【 999 】</t>
    <phoneticPr fontId="2"/>
  </si>
  <si>
    <r>
      <t xml:space="preserve">＜ </t>
    </r>
    <r>
      <rPr>
        <b/>
        <sz val="12"/>
        <rFont val="游ゴシック"/>
        <family val="3"/>
        <charset val="128"/>
        <scheme val="minor"/>
      </rPr>
      <t>三洋 太郎</t>
    </r>
    <r>
      <rPr>
        <sz val="12"/>
        <rFont val="游ゴシック"/>
        <family val="3"/>
        <charset val="128"/>
        <scheme val="minor"/>
      </rPr>
      <t xml:space="preserve"> ＞</t>
    </r>
    <rPh sb="2" eb="4">
      <t>サンヨウ</t>
    </rPh>
    <rPh sb="5" eb="7">
      <t>タロウ</t>
    </rPh>
    <phoneticPr fontId="2"/>
  </si>
  <si>
    <r>
      <t xml:space="preserve">達 成 度 </t>
    </r>
    <r>
      <rPr>
        <sz val="14"/>
        <color theme="1"/>
        <rFont val="HGP教科書体"/>
        <family val="1"/>
        <charset val="128"/>
      </rPr>
      <t>（進捗）</t>
    </r>
    <rPh sb="0" eb="1">
      <t>タッ</t>
    </rPh>
    <rPh sb="2" eb="3">
      <t>シゲル</t>
    </rPh>
    <rPh sb="4" eb="5">
      <t>ド</t>
    </rPh>
    <rPh sb="7" eb="9">
      <t>シンチョク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</si>
  <si>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</si>
  <si>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</si>
  <si>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r>
      <t xml:space="preserve">◆ </t>
    </r>
    <r>
      <rPr>
        <b/>
        <sz val="12"/>
        <rFont val="游ゴシック"/>
        <family val="3"/>
        <charset val="128"/>
        <scheme val="minor"/>
      </rPr>
      <t>一日</t>
    </r>
    <r>
      <rPr>
        <sz val="12"/>
        <rFont val="游ゴシック"/>
        <family val="3"/>
        <charset val="128"/>
        <scheme val="minor"/>
      </rPr>
      <t>の</t>
    </r>
    <r>
      <rPr>
        <b/>
        <sz val="12"/>
        <rFont val="游ゴシック"/>
        <family val="3"/>
        <charset val="128"/>
        <scheme val="minor"/>
      </rPr>
      <t>基準</t>
    </r>
    <r>
      <rPr>
        <sz val="12"/>
        <rFont val="游ゴシック"/>
        <family val="3"/>
        <charset val="128"/>
        <scheme val="minor"/>
      </rPr>
      <t>歩数＜</t>
    </r>
    <r>
      <rPr>
        <b/>
        <sz val="12"/>
        <color rgb="FFC00000"/>
        <rFont val="游ゴシック"/>
        <family val="3"/>
        <charset val="128"/>
        <scheme val="minor"/>
      </rPr>
      <t>　５，０００歩</t>
    </r>
    <r>
      <rPr>
        <sz val="12"/>
        <rFont val="游ゴシック"/>
        <family val="3"/>
        <charset val="128"/>
        <scheme val="minor"/>
      </rPr>
      <t xml:space="preserve">＞ </t>
    </r>
    <rPh sb="2" eb="4">
      <t>イチニチ</t>
    </rPh>
    <rPh sb="5" eb="7">
      <t>キジュン</t>
    </rPh>
    <rPh sb="7" eb="9">
      <t>ホスウ</t>
    </rPh>
    <rPh sb="16" eb="17">
      <t>ホ</t>
    </rPh>
    <phoneticPr fontId="2"/>
  </si>
  <si>
    <t>テスト</t>
    <phoneticPr fontId="2"/>
  </si>
  <si>
    <t>【     】</t>
    <phoneticPr fontId="2"/>
  </si>
  <si>
    <t>中級終了</t>
    <rPh sb="0" eb="2">
      <t>チュウキュウ</t>
    </rPh>
    <rPh sb="2" eb="4">
      <t>シュウリョウ</t>
    </rPh>
    <phoneticPr fontId="2"/>
  </si>
  <si>
    <r>
      <t>山陽道（西国街道）　完歩チャレンジ・月別日別歩数入力用紙</t>
    </r>
    <r>
      <rPr>
        <u/>
        <sz val="12"/>
        <rFont val="游ゴシック"/>
        <family val="3"/>
        <charset val="128"/>
        <scheme val="minor"/>
      </rPr>
      <t>（エクセル管理表）</t>
    </r>
    <rPh sb="0" eb="3">
      <t>サンヨウドウ</t>
    </rPh>
    <rPh sb="4" eb="8">
      <t>サイゴクカイドウ</t>
    </rPh>
    <rPh sb="10" eb="12">
      <t>カンポ</t>
    </rPh>
    <rPh sb="18" eb="20">
      <t>ツキベツ</t>
    </rPh>
    <rPh sb="20" eb="21">
      <t>ヒ</t>
    </rPh>
    <rPh sb="21" eb="22">
      <t>ベツ</t>
    </rPh>
    <rPh sb="22" eb="24">
      <t>ホスウ</t>
    </rPh>
    <rPh sb="24" eb="26">
      <t>ニュウリョク</t>
    </rPh>
    <rPh sb="26" eb="28">
      <t>ヨウシ</t>
    </rPh>
    <rPh sb="33" eb="35">
      <t>カンリ</t>
    </rPh>
    <rPh sb="35" eb="36">
      <t>ヒョウ</t>
    </rPh>
    <phoneticPr fontId="2"/>
  </si>
  <si>
    <t>令和０5年２月</t>
    <rPh sb="0" eb="2">
      <t>レイワ</t>
    </rPh>
    <rPh sb="4" eb="5">
      <t>ネン</t>
    </rPh>
    <rPh sb="6" eb="7">
      <t>ガツ</t>
    </rPh>
    <phoneticPr fontId="2"/>
  </si>
  <si>
    <t>令和０5年１月</t>
    <rPh sb="0" eb="2">
      <t>レイワ</t>
    </rPh>
    <rPh sb="4" eb="5">
      <t>ネン</t>
    </rPh>
    <rPh sb="6" eb="7">
      <t>ガツ</t>
    </rPh>
    <phoneticPr fontId="2"/>
  </si>
  <si>
    <t>令和０5年３月</t>
    <rPh sb="0" eb="2">
      <t>レイワ</t>
    </rPh>
    <rPh sb="4" eb="5">
      <t>ネン</t>
    </rPh>
    <rPh sb="6" eb="7">
      <t>ガツ</t>
    </rPh>
    <phoneticPr fontId="2"/>
  </si>
  <si>
    <t>初級終了</t>
    <rPh sb="0" eb="4">
      <t>ショキュウシュウリョウ</t>
    </rPh>
    <phoneticPr fontId="2"/>
  </si>
  <si>
    <r>
      <t xml:space="preserve">◆ </t>
    </r>
    <r>
      <rPr>
        <b/>
        <sz val="12"/>
        <rFont val="游ゴシック"/>
        <family val="3"/>
        <charset val="128"/>
        <scheme val="minor"/>
      </rPr>
      <t>一日</t>
    </r>
    <r>
      <rPr>
        <sz val="12"/>
        <rFont val="游ゴシック"/>
        <family val="3"/>
        <charset val="128"/>
        <scheme val="minor"/>
      </rPr>
      <t>の</t>
    </r>
    <r>
      <rPr>
        <b/>
        <sz val="12"/>
        <rFont val="游ゴシック"/>
        <family val="3"/>
        <charset val="128"/>
        <scheme val="minor"/>
      </rPr>
      <t>基準</t>
    </r>
    <r>
      <rPr>
        <sz val="12"/>
        <rFont val="游ゴシック"/>
        <family val="3"/>
        <charset val="128"/>
        <scheme val="minor"/>
      </rPr>
      <t xml:space="preserve">歩数＜初級：5,000歩　中級：7,500歩　上級：10,000歩＞ </t>
    </r>
    <rPh sb="2" eb="4">
      <t>イチニチ</t>
    </rPh>
    <rPh sb="5" eb="7">
      <t>キジュン</t>
    </rPh>
    <rPh sb="7" eb="9">
      <t>ホスウ</t>
    </rPh>
    <rPh sb="10" eb="12">
      <t>ショキュウ</t>
    </rPh>
    <rPh sb="18" eb="19">
      <t>ホ</t>
    </rPh>
    <rPh sb="20" eb="22">
      <t>チュウキュウ</t>
    </rPh>
    <rPh sb="28" eb="29">
      <t>ホ</t>
    </rPh>
    <rPh sb="30" eb="32">
      <t>ジョウキュウ</t>
    </rPh>
    <rPh sb="39" eb="40">
      <t>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</si>
</sst>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㎝&quot;"/>
    <numFmt numFmtId="177" formatCode="0,000&quot;歩&quot;"/>
    <numFmt numFmtId="178" formatCode="0.0%"/>
    <numFmt numFmtId="179" formatCode="0.0&quot;㎞&quot;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4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2"/>
      <color rgb="FFC0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HGP教科書体"/>
      <family val="1"/>
      <charset val="128"/>
    </font>
    <font>
      <b/>
      <sz val="18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8"/>
      <color rgb="FFC00000"/>
      <name val="ＭＳ Ｐゴシック"/>
      <family val="3"/>
      <charset val="128"/>
    </font>
    <font>
      <sz val="14"/>
      <color theme="1"/>
      <name val="HGP教科書体"/>
      <family val="1"/>
      <charset val="128"/>
    </font>
    <font>
      <b/>
      <sz val="14"/>
      <color rgb="FF0047D6"/>
      <name val="HGP教科書体"/>
      <family val="1"/>
      <charset val="128"/>
    </font>
    <font>
      <b/>
      <sz val="14"/>
      <name val="HGP教科書体"/>
      <family val="1"/>
      <charset val="128"/>
    </font>
    <font>
      <b/>
      <sz val="16"/>
      <name val="ＭＳ Ｐゴシック"/>
      <family val="3"/>
      <charset val="128"/>
    </font>
    <font>
      <sz val="18"/>
      <color theme="1"/>
      <name val="HGP教科書体"/>
      <family val="1"/>
      <charset val="128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HGP教科書体"/>
      <family val="1"/>
      <charset val="128"/>
    </font>
    <font>
      <b/>
      <i/>
      <sz val="22"/>
      <color rgb="FFFF0000"/>
      <name val="ＭＳ Ｐゴシック"/>
      <family val="3"/>
      <charset val="128"/>
    </font>
    <font>
      <sz val="16"/>
      <color theme="1"/>
      <name val="HGP教科書体"/>
      <family val="1"/>
      <charset val="128"/>
    </font>
    <font>
      <b/>
      <sz val="16"/>
      <color rgb="FF0047D6"/>
      <name val="HGP教科書体"/>
      <family val="1"/>
      <charset val="128"/>
    </font>
    <font>
      <b/>
      <sz val="14"/>
      <color theme="1"/>
      <name val="HGP教科書体"/>
      <family val="1"/>
      <charset val="128"/>
    </font>
    <font>
      <b/>
      <sz val="20"/>
      <color rgb="FFFF0000"/>
      <name val="ＭＳ Ｐゴシック"/>
      <family val="3"/>
      <charset val="128"/>
    </font>
    <font>
      <sz val="1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38" fontId="10" fillId="0" borderId="2" xfId="1" applyFont="1" applyBorder="1" applyProtection="1">
      <alignment vertical="center"/>
    </xf>
    <xf numFmtId="38" fontId="10" fillId="0" borderId="6" xfId="1" applyFont="1" applyBorder="1" applyProtection="1">
      <alignment vertical="center"/>
    </xf>
    <xf numFmtId="38" fontId="10" fillId="0" borderId="7" xfId="1" applyFont="1" applyBorder="1" applyProtection="1">
      <alignment vertical="center"/>
      <protection locked="0"/>
    </xf>
    <xf numFmtId="38" fontId="10" fillId="0" borderId="8" xfId="1" applyFont="1" applyBorder="1" applyProtection="1">
      <alignment vertical="center"/>
      <protection locked="0"/>
    </xf>
    <xf numFmtId="38" fontId="10" fillId="0" borderId="9" xfId="1" applyFont="1" applyBorder="1" applyProtection="1">
      <alignment vertical="center"/>
      <protection locked="0"/>
    </xf>
    <xf numFmtId="38" fontId="10" fillId="0" borderId="10" xfId="1" applyFont="1" applyBorder="1" applyProtection="1">
      <alignment vertical="center"/>
      <protection locked="0"/>
    </xf>
    <xf numFmtId="38" fontId="10" fillId="0" borderId="8" xfId="1" applyFont="1" applyBorder="1" applyAlignment="1" applyProtection="1">
      <alignment horizontal="right" vertical="center"/>
      <protection locked="0"/>
    </xf>
    <xf numFmtId="38" fontId="10" fillId="0" borderId="9" xfId="1" applyFont="1" applyBorder="1" applyAlignment="1" applyProtection="1">
      <alignment horizontal="right" vertical="center"/>
      <protection locked="0"/>
    </xf>
    <xf numFmtId="38" fontId="10" fillId="0" borderId="5" xfId="1" applyFont="1" applyBorder="1" applyProtection="1">
      <alignment vertical="center"/>
    </xf>
    <xf numFmtId="38" fontId="10" fillId="0" borderId="12" xfId="1" applyFont="1" applyBorder="1" applyProtection="1">
      <alignment vertical="center"/>
      <protection locked="0"/>
    </xf>
    <xf numFmtId="38" fontId="10" fillId="0" borderId="13" xfId="1" applyFont="1" applyBorder="1" applyProtection="1">
      <alignment vertical="center"/>
      <protection locked="0"/>
    </xf>
    <xf numFmtId="38" fontId="10" fillId="0" borderId="14" xfId="1" applyFont="1" applyBorder="1" applyProtection="1">
      <alignment vertical="center"/>
      <protection locked="0"/>
    </xf>
    <xf numFmtId="38" fontId="10" fillId="0" borderId="15" xfId="1" applyFont="1" applyBorder="1" applyProtection="1">
      <alignment vertical="center"/>
      <protection locked="0"/>
    </xf>
    <xf numFmtId="38" fontId="10" fillId="0" borderId="17" xfId="1" applyFont="1" applyBorder="1" applyProtection="1">
      <alignment vertical="center"/>
      <protection locked="0"/>
    </xf>
    <xf numFmtId="38" fontId="10" fillId="0" borderId="18" xfId="1" applyFont="1" applyBorder="1" applyProtection="1">
      <alignment vertical="center"/>
      <protection locked="0"/>
    </xf>
    <xf numFmtId="38" fontId="10" fillId="0" borderId="19" xfId="1" applyFont="1" applyBorder="1" applyProtection="1">
      <alignment vertical="center"/>
      <protection locked="0"/>
    </xf>
    <xf numFmtId="38" fontId="10" fillId="0" borderId="20" xfId="1" applyFont="1" applyBorder="1" applyProtection="1">
      <alignment vertical="center"/>
    </xf>
    <xf numFmtId="38" fontId="10" fillId="0" borderId="21" xfId="1" applyFont="1" applyBorder="1" applyProtection="1">
      <alignment vertical="center"/>
      <protection locked="0"/>
    </xf>
    <xf numFmtId="38" fontId="10" fillId="0" borderId="19" xfId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38" fontId="14" fillId="0" borderId="17" xfId="1" applyFont="1" applyBorder="1" applyProtection="1">
      <alignment vertical="center"/>
    </xf>
    <xf numFmtId="38" fontId="14" fillId="0" borderId="3" xfId="1" applyFont="1" applyBorder="1" applyProtection="1">
      <alignment vertical="center"/>
    </xf>
    <xf numFmtId="177" fontId="20" fillId="0" borderId="28" xfId="1" applyNumberFormat="1" applyFont="1" applyBorder="1" applyProtection="1">
      <alignment vertical="center"/>
    </xf>
    <xf numFmtId="176" fontId="16" fillId="0" borderId="28" xfId="0" applyNumberFormat="1" applyFont="1" applyBorder="1" applyAlignment="1" applyProtection="1">
      <alignment vertical="center" shrinkToFit="1"/>
      <protection locked="0"/>
    </xf>
    <xf numFmtId="178" fontId="15" fillId="0" borderId="30" xfId="0" applyNumberFormat="1" applyFont="1" applyBorder="1" applyAlignment="1" applyProtection="1">
      <alignment vertical="center" shrinkToFit="1"/>
    </xf>
    <xf numFmtId="178" fontId="15" fillId="0" borderId="20" xfId="0" applyNumberFormat="1" applyFont="1" applyBorder="1" applyAlignment="1" applyProtection="1">
      <alignment vertical="center" shrinkToFit="1"/>
    </xf>
    <xf numFmtId="178" fontId="15" fillId="0" borderId="31" xfId="0" applyNumberFormat="1" applyFont="1" applyBorder="1" applyAlignment="1" applyProtection="1">
      <alignment vertical="center" shrinkToFit="1"/>
    </xf>
    <xf numFmtId="0" fontId="4" fillId="0" borderId="1" xfId="0" applyFont="1" applyBorder="1" applyProtection="1">
      <alignment vertical="center"/>
    </xf>
    <xf numFmtId="0" fontId="9" fillId="0" borderId="16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3" fillId="0" borderId="26" xfId="0" applyNumberFormat="1" applyFont="1" applyBorder="1" applyAlignment="1" applyProtection="1">
      <alignment vertical="center" shrinkToFit="1"/>
    </xf>
    <xf numFmtId="0" fontId="17" fillId="0" borderId="26" xfId="0" applyNumberFormat="1" applyFont="1" applyBorder="1" applyAlignment="1" applyProtection="1">
      <alignment horizontal="right" vertical="center" shrinkToFit="1"/>
    </xf>
    <xf numFmtId="0" fontId="27" fillId="0" borderId="26" xfId="0" applyNumberFormat="1" applyFont="1" applyBorder="1" applyAlignment="1" applyProtection="1">
      <alignment horizontal="right" vertical="center" shrinkToFit="1"/>
    </xf>
    <xf numFmtId="0" fontId="27" fillId="0" borderId="27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49" fontId="28" fillId="0" borderId="32" xfId="0" applyNumberFormat="1" applyFont="1" applyBorder="1" applyAlignment="1" applyProtection="1">
      <alignment horizontal="center" vertical="center" shrinkToFit="1"/>
    </xf>
    <xf numFmtId="179" fontId="16" fillId="0" borderId="28" xfId="0" applyNumberFormat="1" applyFont="1" applyBorder="1" applyAlignment="1" applyProtection="1">
      <alignment vertical="center" shrinkToFit="1"/>
      <protection locked="0"/>
    </xf>
    <xf numFmtId="38" fontId="14" fillId="0" borderId="16" xfId="1" applyFont="1" applyBorder="1" applyProtection="1">
      <alignment vertical="center"/>
    </xf>
    <xf numFmtId="38" fontId="14" fillId="0" borderId="33" xfId="1" applyFont="1" applyBorder="1" applyProtection="1">
      <alignment vertical="center"/>
    </xf>
    <xf numFmtId="38" fontId="10" fillId="0" borderId="23" xfId="1" applyFont="1" applyBorder="1" applyAlignment="1" applyProtection="1">
      <alignment horizontal="center" vertical="center"/>
    </xf>
    <xf numFmtId="38" fontId="10" fillId="0" borderId="25" xfId="1" applyFont="1" applyBorder="1" applyAlignment="1" applyProtection="1">
      <alignment horizontal="center" vertical="center"/>
    </xf>
    <xf numFmtId="38" fontId="10" fillId="0" borderId="24" xfId="1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</xf>
    <xf numFmtId="38" fontId="10" fillId="0" borderId="38" xfId="1" applyFont="1" applyBorder="1" applyAlignment="1" applyProtection="1">
      <alignment horizontal="right" vertical="center"/>
      <protection locked="0"/>
    </xf>
    <xf numFmtId="38" fontId="10" fillId="0" borderId="39" xfId="1" applyFont="1" applyBorder="1" applyProtection="1">
      <alignment vertical="center"/>
      <protection locked="0"/>
    </xf>
    <xf numFmtId="38" fontId="10" fillId="0" borderId="40" xfId="1" applyFont="1" applyBorder="1" applyProtection="1">
      <alignment vertical="center"/>
      <protection locked="0"/>
    </xf>
    <xf numFmtId="38" fontId="10" fillId="0" borderId="41" xfId="1" applyFont="1" applyBorder="1" applyProtection="1">
      <alignment vertical="center"/>
    </xf>
    <xf numFmtId="38" fontId="10" fillId="0" borderId="42" xfId="1" applyFont="1" applyBorder="1" applyProtection="1">
      <alignment vertical="center"/>
      <protection locked="0"/>
    </xf>
    <xf numFmtId="38" fontId="10" fillId="0" borderId="43" xfId="1" applyFont="1" applyBorder="1" applyProtection="1">
      <alignment vertical="center"/>
      <protection locked="0"/>
    </xf>
    <xf numFmtId="38" fontId="10" fillId="0" borderId="44" xfId="1" applyFont="1" applyBorder="1" applyAlignment="1" applyProtection="1">
      <alignment horizontal="right" vertical="center"/>
      <protection locked="0"/>
    </xf>
    <xf numFmtId="0" fontId="9" fillId="0" borderId="45" xfId="0" applyFont="1" applyBorder="1" applyAlignment="1" applyProtection="1">
      <alignment horizontal="center" vertical="center" shrinkToFit="1"/>
    </xf>
    <xf numFmtId="38" fontId="10" fillId="0" borderId="46" xfId="1" applyFont="1" applyBorder="1" applyAlignment="1" applyProtection="1">
      <alignment horizontal="right" vertical="center"/>
      <protection locked="0"/>
    </xf>
    <xf numFmtId="38" fontId="10" fillId="0" borderId="47" xfId="1" applyFont="1" applyBorder="1" applyProtection="1">
      <alignment vertical="center"/>
      <protection locked="0"/>
    </xf>
    <xf numFmtId="38" fontId="10" fillId="0" borderId="36" xfId="1" applyFont="1" applyBorder="1" applyProtection="1">
      <alignment vertical="center"/>
      <protection locked="0"/>
    </xf>
    <xf numFmtId="38" fontId="10" fillId="0" borderId="48" xfId="1" applyFont="1" applyBorder="1" applyProtection="1">
      <alignment vertical="center"/>
    </xf>
    <xf numFmtId="38" fontId="10" fillId="0" borderId="49" xfId="1" applyFont="1" applyBorder="1" applyProtection="1">
      <alignment vertical="center"/>
      <protection locked="0"/>
    </xf>
    <xf numFmtId="38" fontId="10" fillId="0" borderId="50" xfId="1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 wrapText="1" shrinkToFit="1"/>
    </xf>
    <xf numFmtId="38" fontId="29" fillId="0" borderId="13" xfId="1" applyFont="1" applyBorder="1" applyProtection="1">
      <alignment vertical="center"/>
      <protection locked="0"/>
    </xf>
    <xf numFmtId="38" fontId="29" fillId="0" borderId="14" xfId="1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49" fontId="21" fillId="0" borderId="5" xfId="0" applyNumberFormat="1" applyFont="1" applyBorder="1" applyAlignment="1" applyProtection="1">
      <alignment horizontal="center" vertical="center" shrinkToFit="1"/>
    </xf>
    <xf numFmtId="49" fontId="22" fillId="0" borderId="29" xfId="0" applyNumberFormat="1" applyFont="1" applyBorder="1" applyAlignment="1" applyProtection="1">
      <alignment horizontal="center" vertical="center" shrinkToFit="1"/>
    </xf>
    <xf numFmtId="49" fontId="24" fillId="0" borderId="34" xfId="0" applyNumberFormat="1" applyFont="1" applyBorder="1" applyAlignment="1" applyProtection="1">
      <alignment horizontal="center" vertical="center" shrinkToFit="1"/>
    </xf>
    <xf numFmtId="49" fontId="0" fillId="0" borderId="35" xfId="0" applyNumberForma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47D6"/>
      <color rgb="FF0055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45"/>
  <sheetViews>
    <sheetView tabSelected="1" zoomScale="80" zoomScaleNormal="80" zoomScaleSheetLayoutView="100" workbookViewId="0">
      <pane ySplit="3" topLeftCell="A4" activePane="bottomLeft" state="frozen"/>
      <selection pane="bottomLeft" activeCell="C3" sqref="C3"/>
    </sheetView>
  </sheetViews>
  <sheetFormatPr defaultColWidth="8.83203125" defaultRowHeight="20" x14ac:dyDescent="0.55000000000000004"/>
  <cols>
    <col min="1" max="1" width="10.5" style="7" customWidth="1"/>
    <col min="2" max="8" width="15.5" style="1" customWidth="1"/>
    <col min="9" max="9" width="1" style="1" customWidth="1"/>
    <col min="10" max="16384" width="8.83203125" style="1"/>
  </cols>
  <sheetData>
    <row r="1" spans="1:9" ht="28.9" customHeight="1" thickBot="1" x14ac:dyDescent="0.6">
      <c r="A1" s="53"/>
      <c r="B1" s="78" t="s">
        <v>54</v>
      </c>
      <c r="C1" s="79"/>
      <c r="D1" s="79"/>
      <c r="E1" s="79"/>
      <c r="F1" s="79"/>
      <c r="G1" s="79"/>
      <c r="H1" s="79"/>
    </row>
    <row r="2" spans="1:9" ht="22.5" x14ac:dyDescent="0.55000000000000004">
      <c r="A2" s="27" t="s">
        <v>52</v>
      </c>
      <c r="B2" s="28" t="s">
        <v>44</v>
      </c>
      <c r="C2" s="80" t="s">
        <v>59</v>
      </c>
      <c r="D2" s="80"/>
      <c r="E2" s="80"/>
      <c r="F2" s="80"/>
      <c r="G2" s="81" t="s">
        <v>39</v>
      </c>
      <c r="H2" s="82"/>
    </row>
    <row r="3" spans="1:9" ht="23.15" customHeight="1" x14ac:dyDescent="0.55000000000000004">
      <c r="A3" s="36"/>
      <c r="B3" s="68" t="s">
        <v>48</v>
      </c>
      <c r="C3" s="60" t="s">
        <v>49</v>
      </c>
      <c r="D3" s="37" t="s">
        <v>0</v>
      </c>
      <c r="E3" s="37" t="s">
        <v>1</v>
      </c>
      <c r="F3" s="38" t="s">
        <v>56</v>
      </c>
      <c r="G3" s="38" t="s">
        <v>55</v>
      </c>
      <c r="H3" s="38" t="s">
        <v>57</v>
      </c>
      <c r="I3" s="2"/>
    </row>
    <row r="4" spans="1:9" ht="23.15" customHeight="1" x14ac:dyDescent="0.55000000000000004">
      <c r="A4" s="39" t="s">
        <v>2</v>
      </c>
      <c r="B4" s="69"/>
      <c r="C4" s="61"/>
      <c r="D4" s="21"/>
      <c r="E4" s="21"/>
      <c r="F4" s="17"/>
      <c r="G4" s="10"/>
      <c r="H4" s="10"/>
    </row>
    <row r="5" spans="1:9" ht="23.15" customHeight="1" x14ac:dyDescent="0.55000000000000004">
      <c r="A5" s="40" t="s">
        <v>3</v>
      </c>
      <c r="B5" s="70"/>
      <c r="C5" s="62"/>
      <c r="D5" s="22"/>
      <c r="E5" s="22"/>
      <c r="F5" s="18"/>
      <c r="G5" s="11"/>
      <c r="H5" s="11"/>
    </row>
    <row r="6" spans="1:9" ht="23.15" customHeight="1" x14ac:dyDescent="0.55000000000000004">
      <c r="A6" s="40" t="s">
        <v>4</v>
      </c>
      <c r="B6" s="70"/>
      <c r="C6" s="62"/>
      <c r="D6" s="22"/>
      <c r="E6" s="22"/>
      <c r="F6" s="18"/>
      <c r="G6" s="11"/>
      <c r="H6" s="11"/>
    </row>
    <row r="7" spans="1:9" ht="23.15" customHeight="1" x14ac:dyDescent="0.55000000000000004">
      <c r="A7" s="40" t="s">
        <v>5</v>
      </c>
      <c r="B7" s="70"/>
      <c r="C7" s="62"/>
      <c r="D7" s="22"/>
      <c r="E7" s="22"/>
      <c r="F7" s="18"/>
      <c r="G7" s="11"/>
      <c r="H7" s="11"/>
    </row>
    <row r="8" spans="1:9" ht="23.15" customHeight="1" x14ac:dyDescent="0.55000000000000004">
      <c r="A8" s="40" t="s">
        <v>6</v>
      </c>
      <c r="B8" s="70"/>
      <c r="C8" s="62"/>
      <c r="D8" s="22"/>
      <c r="E8" s="22"/>
      <c r="F8" s="18"/>
      <c r="G8" s="11"/>
      <c r="H8" s="11"/>
    </row>
    <row r="9" spans="1:9" ht="23.15" customHeight="1" x14ac:dyDescent="0.55000000000000004">
      <c r="A9" s="40" t="s">
        <v>7</v>
      </c>
      <c r="B9" s="70"/>
      <c r="C9" s="62"/>
      <c r="D9" s="22"/>
      <c r="E9" s="22"/>
      <c r="F9" s="18"/>
      <c r="G9" s="11"/>
      <c r="H9" s="11"/>
    </row>
    <row r="10" spans="1:9" ht="23.15" customHeight="1" x14ac:dyDescent="0.55000000000000004">
      <c r="A10" s="40" t="s">
        <v>8</v>
      </c>
      <c r="B10" s="70"/>
      <c r="C10" s="62"/>
      <c r="D10" s="22"/>
      <c r="E10" s="22"/>
      <c r="F10" s="18"/>
      <c r="G10" s="11"/>
      <c r="H10" s="11"/>
    </row>
    <row r="11" spans="1:9" ht="23.15" customHeight="1" x14ac:dyDescent="0.55000000000000004">
      <c r="A11" s="40" t="s">
        <v>9</v>
      </c>
      <c r="B11" s="70"/>
      <c r="C11" s="62"/>
      <c r="D11" s="22"/>
      <c r="E11" s="22"/>
      <c r="F11" s="18"/>
      <c r="G11" s="11"/>
      <c r="H11" s="11"/>
    </row>
    <row r="12" spans="1:9" ht="23.15" customHeight="1" x14ac:dyDescent="0.55000000000000004">
      <c r="A12" s="40" t="s">
        <v>10</v>
      </c>
      <c r="B12" s="70"/>
      <c r="C12" s="62"/>
      <c r="D12" s="22"/>
      <c r="E12" s="22"/>
      <c r="F12" s="18"/>
      <c r="G12" s="11"/>
      <c r="H12" s="11"/>
    </row>
    <row r="13" spans="1:9" ht="23.15" customHeight="1" thickBot="1" x14ac:dyDescent="0.6">
      <c r="A13" s="41" t="s">
        <v>11</v>
      </c>
      <c r="B13" s="71"/>
      <c r="C13" s="63"/>
      <c r="D13" s="23"/>
      <c r="E13" s="23"/>
      <c r="F13" s="19"/>
      <c r="G13" s="12"/>
      <c r="H13" s="12"/>
    </row>
    <row r="14" spans="1:9" ht="23.15" customHeight="1" thickBot="1" x14ac:dyDescent="0.6">
      <c r="A14" s="42" t="s">
        <v>34</v>
      </c>
      <c r="B14" s="72">
        <f t="shared" ref="B14:H14" si="0">SUM(B4:B13)</f>
        <v>0</v>
      </c>
      <c r="C14" s="64">
        <f t="shared" si="0"/>
        <v>0</v>
      </c>
      <c r="D14" s="24">
        <f t="shared" si="0"/>
        <v>0</v>
      </c>
      <c r="E14" s="24">
        <f t="shared" si="0"/>
        <v>0</v>
      </c>
      <c r="F14" s="9">
        <f t="shared" si="0"/>
        <v>0</v>
      </c>
      <c r="G14" s="8">
        <f t="shared" si="0"/>
        <v>0</v>
      </c>
      <c r="H14" s="8">
        <f t="shared" si="0"/>
        <v>0</v>
      </c>
    </row>
    <row r="15" spans="1:9" ht="23.15" customHeight="1" x14ac:dyDescent="0.55000000000000004">
      <c r="A15" s="43" t="s">
        <v>12</v>
      </c>
      <c r="B15" s="73"/>
      <c r="C15" s="65"/>
      <c r="D15" s="25"/>
      <c r="E15" s="25"/>
      <c r="F15" s="20"/>
      <c r="G15" s="13"/>
      <c r="H15" s="13"/>
    </row>
    <row r="16" spans="1:9" ht="23.15" customHeight="1" x14ac:dyDescent="0.55000000000000004">
      <c r="A16" s="40" t="s">
        <v>13</v>
      </c>
      <c r="B16" s="70"/>
      <c r="C16" s="62"/>
      <c r="D16" s="22"/>
      <c r="E16" s="22"/>
      <c r="F16" s="18"/>
      <c r="G16" s="11"/>
      <c r="H16" s="11"/>
    </row>
    <row r="17" spans="1:8" ht="23.15" customHeight="1" x14ac:dyDescent="0.55000000000000004">
      <c r="A17" s="40" t="s">
        <v>14</v>
      </c>
      <c r="B17" s="70"/>
      <c r="C17" s="62"/>
      <c r="D17" s="22"/>
      <c r="E17" s="22"/>
      <c r="F17" s="18"/>
      <c r="G17" s="11"/>
      <c r="H17" s="11"/>
    </row>
    <row r="18" spans="1:8" ht="23.15" customHeight="1" x14ac:dyDescent="0.55000000000000004">
      <c r="A18" s="40" t="s">
        <v>15</v>
      </c>
      <c r="B18" s="70"/>
      <c r="C18" s="62"/>
      <c r="D18" s="22"/>
      <c r="E18" s="22"/>
      <c r="F18" s="18"/>
      <c r="G18" s="11"/>
      <c r="H18" s="11"/>
    </row>
    <row r="19" spans="1:8" ht="23.15" customHeight="1" x14ac:dyDescent="0.55000000000000004">
      <c r="A19" s="40" t="s">
        <v>16</v>
      </c>
      <c r="B19" s="70"/>
      <c r="C19" s="62"/>
      <c r="D19" s="22"/>
      <c r="E19" s="22"/>
      <c r="F19" s="18"/>
      <c r="G19" s="11"/>
      <c r="H19" s="11"/>
    </row>
    <row r="20" spans="1:8" ht="23.15" customHeight="1" x14ac:dyDescent="0.55000000000000004">
      <c r="A20" s="40" t="s">
        <v>17</v>
      </c>
      <c r="B20" s="70"/>
      <c r="C20" s="62"/>
      <c r="D20" s="22"/>
      <c r="E20" s="22"/>
      <c r="F20" s="18"/>
      <c r="G20" s="11"/>
      <c r="H20" s="11"/>
    </row>
    <row r="21" spans="1:8" ht="23.15" customHeight="1" x14ac:dyDescent="0.55000000000000004">
      <c r="A21" s="40" t="s">
        <v>18</v>
      </c>
      <c r="B21" s="70"/>
      <c r="C21" s="62"/>
      <c r="D21" s="22"/>
      <c r="E21" s="22"/>
      <c r="F21" s="18"/>
      <c r="G21" s="11"/>
      <c r="H21" s="11"/>
    </row>
    <row r="22" spans="1:8" ht="23.15" customHeight="1" x14ac:dyDescent="0.55000000000000004">
      <c r="A22" s="40" t="s">
        <v>19</v>
      </c>
      <c r="B22" s="70"/>
      <c r="C22" s="62"/>
      <c r="D22" s="22"/>
      <c r="E22" s="22"/>
      <c r="F22" s="18"/>
      <c r="G22" s="11"/>
      <c r="H22" s="11"/>
    </row>
    <row r="23" spans="1:8" ht="23.15" customHeight="1" x14ac:dyDescent="0.55000000000000004">
      <c r="A23" s="40" t="s">
        <v>20</v>
      </c>
      <c r="B23" s="70"/>
      <c r="C23" s="62"/>
      <c r="D23" s="22"/>
      <c r="E23" s="22"/>
      <c r="F23" s="18"/>
      <c r="G23" s="11"/>
      <c r="H23" s="11"/>
    </row>
    <row r="24" spans="1:8" ht="23.15" customHeight="1" thickBot="1" x14ac:dyDescent="0.6">
      <c r="A24" s="41" t="s">
        <v>21</v>
      </c>
      <c r="B24" s="71"/>
      <c r="C24" s="63"/>
      <c r="D24" s="23"/>
      <c r="E24" s="23"/>
      <c r="F24" s="19"/>
      <c r="G24" s="12"/>
      <c r="H24" s="12"/>
    </row>
    <row r="25" spans="1:8" ht="23.15" customHeight="1" thickBot="1" x14ac:dyDescent="0.6">
      <c r="A25" s="42" t="s">
        <v>33</v>
      </c>
      <c r="B25" s="72">
        <f t="shared" ref="B25:H25" si="1">SUM(B15:B24)</f>
        <v>0</v>
      </c>
      <c r="C25" s="64">
        <f t="shared" si="1"/>
        <v>0</v>
      </c>
      <c r="D25" s="24">
        <f t="shared" si="1"/>
        <v>0</v>
      </c>
      <c r="E25" s="24">
        <f t="shared" si="1"/>
        <v>0</v>
      </c>
      <c r="F25" s="9">
        <f t="shared" si="1"/>
        <v>0</v>
      </c>
      <c r="G25" s="8">
        <f t="shared" si="1"/>
        <v>0</v>
      </c>
      <c r="H25" s="8">
        <f t="shared" si="1"/>
        <v>0</v>
      </c>
    </row>
    <row r="26" spans="1:8" ht="23.15" customHeight="1" x14ac:dyDescent="0.55000000000000004">
      <c r="A26" s="43" t="s">
        <v>22</v>
      </c>
      <c r="B26" s="73"/>
      <c r="C26" s="65"/>
      <c r="D26" s="25"/>
      <c r="E26" s="25"/>
      <c r="F26" s="20"/>
      <c r="G26" s="13"/>
      <c r="H26" s="13"/>
    </row>
    <row r="27" spans="1:8" ht="23.15" customHeight="1" x14ac:dyDescent="0.55000000000000004">
      <c r="A27" s="40" t="s">
        <v>23</v>
      </c>
      <c r="B27" s="70"/>
      <c r="C27" s="62"/>
      <c r="D27" s="22"/>
      <c r="E27" s="22"/>
      <c r="F27" s="18"/>
      <c r="G27" s="11"/>
      <c r="H27" s="11"/>
    </row>
    <row r="28" spans="1:8" ht="23.15" customHeight="1" x14ac:dyDescent="0.55000000000000004">
      <c r="A28" s="40" t="s">
        <v>24</v>
      </c>
      <c r="B28" s="70"/>
      <c r="C28" s="62"/>
      <c r="D28" s="22"/>
      <c r="E28" s="22"/>
      <c r="F28" s="18"/>
      <c r="G28" s="11"/>
      <c r="H28" s="11"/>
    </row>
    <row r="29" spans="1:8" ht="23.15" customHeight="1" x14ac:dyDescent="0.55000000000000004">
      <c r="A29" s="40" t="s">
        <v>25</v>
      </c>
      <c r="B29" s="70"/>
      <c r="C29" s="62"/>
      <c r="D29" s="22"/>
      <c r="E29" s="22"/>
      <c r="F29" s="18"/>
      <c r="G29" s="11"/>
      <c r="H29" s="11"/>
    </row>
    <row r="30" spans="1:8" ht="23.15" customHeight="1" x14ac:dyDescent="0.55000000000000004">
      <c r="A30" s="40" t="s">
        <v>26</v>
      </c>
      <c r="B30" s="70"/>
      <c r="C30" s="62"/>
      <c r="D30" s="22"/>
      <c r="E30" s="22"/>
      <c r="F30" s="18"/>
      <c r="G30" s="11"/>
      <c r="H30" s="11"/>
    </row>
    <row r="31" spans="1:8" ht="23.15" customHeight="1" x14ac:dyDescent="0.55000000000000004">
      <c r="A31" s="40" t="s">
        <v>27</v>
      </c>
      <c r="B31" s="70"/>
      <c r="C31" s="62"/>
      <c r="D31" s="22"/>
      <c r="E31" s="22"/>
      <c r="F31" s="18"/>
      <c r="G31" s="11"/>
      <c r="H31" s="11"/>
    </row>
    <row r="32" spans="1:8" ht="23.15" customHeight="1" x14ac:dyDescent="0.55000000000000004">
      <c r="A32" s="40" t="s">
        <v>28</v>
      </c>
      <c r="B32" s="70"/>
      <c r="C32" s="62"/>
      <c r="D32" s="22"/>
      <c r="E32" s="22"/>
      <c r="F32" s="18"/>
      <c r="G32" s="11"/>
      <c r="H32" s="11"/>
    </row>
    <row r="33" spans="1:8" ht="23.15" customHeight="1" x14ac:dyDescent="0.55000000000000004">
      <c r="A33" s="40" t="s">
        <v>29</v>
      </c>
      <c r="B33" s="70"/>
      <c r="C33" s="62"/>
      <c r="D33" s="22"/>
      <c r="E33" s="22"/>
      <c r="F33" s="18"/>
      <c r="G33" s="11"/>
      <c r="H33" s="11"/>
    </row>
    <row r="34" spans="1:8" ht="23.15" customHeight="1" x14ac:dyDescent="0.55000000000000004">
      <c r="A34" s="40" t="s">
        <v>30</v>
      </c>
      <c r="B34" s="70"/>
      <c r="C34" s="62"/>
      <c r="D34" s="22"/>
      <c r="E34" s="22"/>
      <c r="F34" s="18"/>
      <c r="G34" s="11"/>
      <c r="H34" s="14"/>
    </row>
    <row r="35" spans="1:8" ht="23.15" customHeight="1" x14ac:dyDescent="0.55000000000000004">
      <c r="A35" s="40" t="s">
        <v>31</v>
      </c>
      <c r="B35" s="70"/>
      <c r="C35" s="66"/>
      <c r="D35" s="22"/>
      <c r="E35" s="22"/>
      <c r="F35" s="18"/>
      <c r="G35" s="58"/>
      <c r="H35" s="14"/>
    </row>
    <row r="36" spans="1:8" ht="23.15" customHeight="1" thickBot="1" x14ac:dyDescent="0.6">
      <c r="A36" s="41" t="s">
        <v>32</v>
      </c>
      <c r="B36" s="74"/>
      <c r="C36" s="67"/>
      <c r="D36" s="57"/>
      <c r="E36" s="26"/>
      <c r="F36" s="19"/>
      <c r="G36" s="59"/>
      <c r="H36" s="15"/>
    </row>
    <row r="37" spans="1:8" ht="23.15" customHeight="1" thickBot="1" x14ac:dyDescent="0.6">
      <c r="A37" s="44" t="s">
        <v>33</v>
      </c>
      <c r="B37" s="8">
        <f>SUM(B26:B36)</f>
        <v>0</v>
      </c>
      <c r="C37" s="16">
        <f t="shared" ref="C37:H37" si="2">SUM(C26:C36)</f>
        <v>0</v>
      </c>
      <c r="D37" s="24">
        <f t="shared" si="2"/>
        <v>0</v>
      </c>
      <c r="E37" s="24">
        <f t="shared" si="2"/>
        <v>0</v>
      </c>
      <c r="F37" s="9">
        <f t="shared" si="2"/>
        <v>0</v>
      </c>
      <c r="G37" s="8">
        <f t="shared" si="2"/>
        <v>0</v>
      </c>
      <c r="H37" s="9">
        <f t="shared" si="2"/>
        <v>0</v>
      </c>
    </row>
    <row r="38" spans="1:8" ht="23.15" customHeight="1" thickBot="1" x14ac:dyDescent="0.6">
      <c r="A38" s="44" t="s">
        <v>35</v>
      </c>
      <c r="B38" s="8">
        <f t="shared" ref="B38:H38" si="3">+B14+B25+B37</f>
        <v>0</v>
      </c>
      <c r="C38" s="16">
        <f t="shared" si="3"/>
        <v>0</v>
      </c>
      <c r="D38" s="24">
        <f t="shared" si="3"/>
        <v>0</v>
      </c>
      <c r="E38" s="24">
        <f t="shared" si="3"/>
        <v>0</v>
      </c>
      <c r="F38" s="9">
        <f t="shared" si="3"/>
        <v>0</v>
      </c>
      <c r="G38" s="8">
        <f t="shared" si="3"/>
        <v>0</v>
      </c>
      <c r="H38" s="8">
        <f t="shared" si="3"/>
        <v>0</v>
      </c>
    </row>
    <row r="39" spans="1:8" ht="23.15" customHeight="1" thickBot="1" x14ac:dyDescent="0.6">
      <c r="A39" s="45" t="s">
        <v>36</v>
      </c>
      <c r="B39" s="8">
        <f>B38</f>
        <v>0</v>
      </c>
      <c r="C39" s="16">
        <f>C38+B39</f>
        <v>0</v>
      </c>
      <c r="D39" s="24">
        <f>D38+C39</f>
        <v>0</v>
      </c>
      <c r="E39" s="24">
        <f>+E38+D39</f>
        <v>0</v>
      </c>
      <c r="F39" s="9">
        <f>+F38+E39</f>
        <v>0</v>
      </c>
      <c r="G39" s="8">
        <f>+G38+F39</f>
        <v>0</v>
      </c>
      <c r="H39" s="8">
        <f>+H38+G39</f>
        <v>0</v>
      </c>
    </row>
    <row r="40" spans="1:8" ht="30" customHeight="1" x14ac:dyDescent="0.55000000000000004">
      <c r="A40" s="46" t="s">
        <v>38</v>
      </c>
      <c r="B40" s="51"/>
      <c r="C40" s="51"/>
      <c r="D40" s="52" t="s">
        <v>37</v>
      </c>
      <c r="E40" s="52" t="s">
        <v>53</v>
      </c>
      <c r="F40" s="52" t="s">
        <v>58</v>
      </c>
      <c r="G40" s="75"/>
      <c r="H40" s="52"/>
    </row>
    <row r="41" spans="1:8" ht="6.65" customHeight="1" x14ac:dyDescent="0.55000000000000004">
      <c r="A41" s="3"/>
      <c r="B41" s="4"/>
      <c r="C41" s="4"/>
      <c r="D41" s="4"/>
      <c r="E41" s="5"/>
      <c r="F41" s="5"/>
      <c r="G41" s="4"/>
      <c r="H41" s="5"/>
    </row>
    <row r="42" spans="1:8" s="6" customFormat="1" ht="32.15" customHeight="1" x14ac:dyDescent="0.55000000000000004">
      <c r="A42" s="47" t="s">
        <v>40</v>
      </c>
      <c r="B42" s="30" t="str">
        <f>IF(B38=0,"",B38/(COUNT(B4:B13)+COUNT(B15:B24)+COUNT(B26:B36)))</f>
        <v/>
      </c>
      <c r="C42" s="29" t="str">
        <f t="shared" ref="C42:H42" si="4">IF(C38=0,"",C38/(COUNT(C4:C13)+COUNT(C15:C24)+COUNT(C26:C36)))</f>
        <v/>
      </c>
      <c r="D42" s="29" t="str">
        <f t="shared" si="4"/>
        <v/>
      </c>
      <c r="E42" s="29" t="str">
        <f t="shared" si="4"/>
        <v/>
      </c>
      <c r="F42" s="29" t="str">
        <f t="shared" si="4"/>
        <v/>
      </c>
      <c r="G42" s="55" t="str">
        <f t="shared" si="4"/>
        <v/>
      </c>
      <c r="H42" s="56" t="str">
        <f t="shared" si="4"/>
        <v/>
      </c>
    </row>
    <row r="43" spans="1:8" ht="32.15" customHeight="1" thickBot="1" x14ac:dyDescent="0.6">
      <c r="A43" s="48" t="s">
        <v>41</v>
      </c>
      <c r="B43" s="32">
        <v>60</v>
      </c>
      <c r="C43" s="49" t="s">
        <v>42</v>
      </c>
      <c r="D43" s="54">
        <v>469.7</v>
      </c>
      <c r="E43" s="50" t="s">
        <v>43</v>
      </c>
      <c r="F43" s="31">
        <f>IF(OR(B43=0,D43=0),"",ROUNDUP((D43*1000)/(B43/100),0))</f>
        <v>782834</v>
      </c>
      <c r="G43" s="85" t="str">
        <f>IF(H39&gt;=F43,"達成 ！！！","")</f>
        <v/>
      </c>
      <c r="H43" s="86"/>
    </row>
    <row r="44" spans="1:8" ht="32.15" customHeight="1" thickBot="1" x14ac:dyDescent="0.6">
      <c r="A44" s="83" t="s">
        <v>47</v>
      </c>
      <c r="B44" s="84"/>
      <c r="C44" s="33" t="str">
        <f>IF(C38=0,"",C39/$F$43)</f>
        <v/>
      </c>
      <c r="D44" s="34" t="str">
        <f>IF(D38=0,"",D39/$F$43)</f>
        <v/>
      </c>
      <c r="E44" s="34" t="str">
        <f t="shared" ref="E44:H44" si="5">IF(E38=0,"",E39/$F$43)</f>
        <v/>
      </c>
      <c r="F44" s="34" t="str">
        <f t="shared" si="5"/>
        <v/>
      </c>
      <c r="G44" s="34" t="str">
        <f t="shared" si="5"/>
        <v/>
      </c>
      <c r="H44" s="35" t="str">
        <f t="shared" si="5"/>
        <v/>
      </c>
    </row>
    <row r="45" spans="1:8" ht="9.25" customHeight="1" x14ac:dyDescent="0.55000000000000004"/>
  </sheetData>
  <sheetProtection sheet="1" objects="1" scenarios="1"/>
  <mergeCells count="5">
    <mergeCell ref="B1:H1"/>
    <mergeCell ref="C2:F2"/>
    <mergeCell ref="G2:H2"/>
    <mergeCell ref="A44:B44"/>
    <mergeCell ref="G43:H4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6" orientation="portrait" horizontalDpi="300" verticalDpi="300" r:id="rId1"/>
  <headerFooter>
    <oddFooter>&amp;C2 / 4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45"/>
  <sheetViews>
    <sheetView zoomScale="80" zoomScaleNormal="80" zoomScaleSheetLayoutView="100" workbookViewId="0">
      <pane ySplit="3" topLeftCell="A13" activePane="bottomLeft" state="frozen"/>
      <selection pane="bottomLeft" activeCell="O25" sqref="O25"/>
    </sheetView>
  </sheetViews>
  <sheetFormatPr defaultColWidth="8.83203125" defaultRowHeight="20" x14ac:dyDescent="0.55000000000000004"/>
  <cols>
    <col min="1" max="1" width="10.5" style="7" customWidth="1"/>
    <col min="2" max="8" width="15.5" style="1" customWidth="1"/>
    <col min="9" max="9" width="1" style="1" customWidth="1"/>
    <col min="10" max="16384" width="8.83203125" style="1"/>
  </cols>
  <sheetData>
    <row r="1" spans="1:9" ht="28.9" customHeight="1" thickBot="1" x14ac:dyDescent="0.6">
      <c r="A1" s="53" t="s">
        <v>51</v>
      </c>
      <c r="B1" s="78" t="s">
        <v>54</v>
      </c>
      <c r="C1" s="79"/>
      <c r="D1" s="79"/>
      <c r="E1" s="79"/>
      <c r="F1" s="79"/>
      <c r="G1" s="79"/>
      <c r="H1" s="79"/>
    </row>
    <row r="2" spans="1:9" ht="22.5" x14ac:dyDescent="0.55000000000000004">
      <c r="A2" s="27" t="s">
        <v>45</v>
      </c>
      <c r="B2" s="28" t="s">
        <v>46</v>
      </c>
      <c r="C2" s="80" t="s">
        <v>50</v>
      </c>
      <c r="D2" s="80"/>
      <c r="E2" s="80"/>
      <c r="F2" s="80"/>
      <c r="G2" s="81" t="s">
        <v>39</v>
      </c>
      <c r="H2" s="82"/>
    </row>
    <row r="3" spans="1:9" ht="23.15" customHeight="1" x14ac:dyDescent="0.55000000000000004">
      <c r="A3" s="36"/>
      <c r="B3" s="68" t="s">
        <v>48</v>
      </c>
      <c r="C3" s="60" t="s">
        <v>49</v>
      </c>
      <c r="D3" s="37" t="s">
        <v>0</v>
      </c>
      <c r="E3" s="37" t="s">
        <v>1</v>
      </c>
      <c r="F3" s="38" t="s">
        <v>56</v>
      </c>
      <c r="G3" s="38" t="s">
        <v>55</v>
      </c>
      <c r="H3" s="38" t="s">
        <v>57</v>
      </c>
      <c r="I3" s="2"/>
    </row>
    <row r="4" spans="1:9" ht="23.15" customHeight="1" x14ac:dyDescent="0.55000000000000004">
      <c r="A4" s="39" t="s">
        <v>2</v>
      </c>
      <c r="B4" s="69">
        <v>8017</v>
      </c>
      <c r="C4" s="61">
        <v>8017</v>
      </c>
      <c r="D4" s="21">
        <v>5539</v>
      </c>
      <c r="E4" s="21">
        <v>3025</v>
      </c>
      <c r="F4" s="17">
        <v>1021</v>
      </c>
      <c r="G4" s="10"/>
      <c r="H4" s="10"/>
    </row>
    <row r="5" spans="1:9" ht="23.15" customHeight="1" x14ac:dyDescent="0.55000000000000004">
      <c r="A5" s="40" t="s">
        <v>3</v>
      </c>
      <c r="B5" s="70">
        <v>8904</v>
      </c>
      <c r="C5" s="62">
        <v>8904</v>
      </c>
      <c r="D5" s="22">
        <v>5528</v>
      </c>
      <c r="E5" s="22">
        <v>5160</v>
      </c>
      <c r="F5" s="18">
        <v>2516</v>
      </c>
      <c r="G5" s="11"/>
      <c r="H5" s="11"/>
    </row>
    <row r="6" spans="1:9" ht="23.15" customHeight="1" x14ac:dyDescent="0.55000000000000004">
      <c r="A6" s="40" t="s">
        <v>4</v>
      </c>
      <c r="B6" s="70">
        <v>5539</v>
      </c>
      <c r="C6" s="62">
        <v>5539</v>
      </c>
      <c r="D6" s="22">
        <v>3025</v>
      </c>
      <c r="E6" s="22">
        <v>3812</v>
      </c>
      <c r="F6" s="18">
        <v>1095</v>
      </c>
      <c r="G6" s="11"/>
      <c r="H6" s="11"/>
    </row>
    <row r="7" spans="1:9" ht="23.15" customHeight="1" x14ac:dyDescent="0.55000000000000004">
      <c r="A7" s="40" t="s">
        <v>5</v>
      </c>
      <c r="B7" s="70">
        <v>5528</v>
      </c>
      <c r="C7" s="62">
        <v>5528</v>
      </c>
      <c r="D7" s="22">
        <v>5160</v>
      </c>
      <c r="E7" s="22">
        <v>5603</v>
      </c>
      <c r="F7" s="18">
        <v>2806</v>
      </c>
      <c r="G7" s="11"/>
      <c r="H7" s="11"/>
    </row>
    <row r="8" spans="1:9" ht="23.15" customHeight="1" x14ac:dyDescent="0.55000000000000004">
      <c r="A8" s="40" t="s">
        <v>6</v>
      </c>
      <c r="B8" s="70">
        <v>3025</v>
      </c>
      <c r="C8" s="62">
        <v>3025</v>
      </c>
      <c r="D8" s="22">
        <v>7812</v>
      </c>
      <c r="E8" s="22">
        <v>3806</v>
      </c>
      <c r="F8" s="18">
        <v>3209</v>
      </c>
      <c r="G8" s="11"/>
      <c r="H8" s="11"/>
    </row>
    <row r="9" spans="1:9" ht="23.15" customHeight="1" x14ac:dyDescent="0.55000000000000004">
      <c r="A9" s="40" t="s">
        <v>7</v>
      </c>
      <c r="B9" s="70">
        <v>5160</v>
      </c>
      <c r="C9" s="62">
        <v>5160</v>
      </c>
      <c r="D9" s="22">
        <v>6503</v>
      </c>
      <c r="E9" s="22">
        <v>4209</v>
      </c>
      <c r="F9" s="18">
        <v>3512</v>
      </c>
      <c r="G9" s="11"/>
      <c r="H9" s="11"/>
    </row>
    <row r="10" spans="1:9" ht="23.15" customHeight="1" x14ac:dyDescent="0.55000000000000004">
      <c r="A10" s="40" t="s">
        <v>8</v>
      </c>
      <c r="B10" s="70">
        <v>7812</v>
      </c>
      <c r="C10" s="62">
        <v>7812</v>
      </c>
      <c r="D10" s="22">
        <v>3806</v>
      </c>
      <c r="E10" s="22">
        <v>3905</v>
      </c>
      <c r="F10" s="18">
        <v>3806</v>
      </c>
      <c r="G10" s="11"/>
      <c r="H10" s="11"/>
    </row>
    <row r="11" spans="1:9" ht="23.15" customHeight="1" x14ac:dyDescent="0.55000000000000004">
      <c r="A11" s="40" t="s">
        <v>9</v>
      </c>
      <c r="B11" s="70">
        <v>6503</v>
      </c>
      <c r="C11" s="62">
        <v>6503</v>
      </c>
      <c r="D11" s="22">
        <v>4209</v>
      </c>
      <c r="E11" s="22">
        <v>3806</v>
      </c>
      <c r="F11" s="18">
        <v>3158</v>
      </c>
      <c r="G11" s="11"/>
      <c r="H11" s="11"/>
    </row>
    <row r="12" spans="1:9" ht="23.15" customHeight="1" x14ac:dyDescent="0.55000000000000004">
      <c r="A12" s="40" t="s">
        <v>10</v>
      </c>
      <c r="B12" s="70">
        <v>3806</v>
      </c>
      <c r="C12" s="62">
        <v>3806</v>
      </c>
      <c r="D12" s="22">
        <v>8512</v>
      </c>
      <c r="E12" s="22">
        <v>4209</v>
      </c>
      <c r="F12" s="18">
        <v>3806</v>
      </c>
      <c r="G12" s="11"/>
      <c r="H12" s="11"/>
    </row>
    <row r="13" spans="1:9" ht="23.15" customHeight="1" thickBot="1" x14ac:dyDescent="0.6">
      <c r="A13" s="41" t="s">
        <v>11</v>
      </c>
      <c r="B13" s="71">
        <v>4209</v>
      </c>
      <c r="C13" s="63">
        <v>4209</v>
      </c>
      <c r="D13" s="23">
        <v>6410</v>
      </c>
      <c r="E13" s="23">
        <v>3512</v>
      </c>
      <c r="F13" s="19">
        <v>3025</v>
      </c>
      <c r="G13" s="12"/>
      <c r="H13" s="12"/>
    </row>
    <row r="14" spans="1:9" ht="23.15" customHeight="1" thickBot="1" x14ac:dyDescent="0.6">
      <c r="A14" s="42" t="s">
        <v>34</v>
      </c>
      <c r="B14" s="72">
        <f t="shared" ref="B14:H14" si="0">SUM(B4:B13)</f>
        <v>58503</v>
      </c>
      <c r="C14" s="64">
        <f t="shared" si="0"/>
        <v>58503</v>
      </c>
      <c r="D14" s="24">
        <f t="shared" si="0"/>
        <v>56504</v>
      </c>
      <c r="E14" s="24">
        <f t="shared" si="0"/>
        <v>41047</v>
      </c>
      <c r="F14" s="9">
        <f t="shared" si="0"/>
        <v>27954</v>
      </c>
      <c r="G14" s="8"/>
      <c r="H14" s="8">
        <f t="shared" si="0"/>
        <v>0</v>
      </c>
    </row>
    <row r="15" spans="1:9" ht="23.15" customHeight="1" x14ac:dyDescent="0.55000000000000004">
      <c r="A15" s="43" t="s">
        <v>12</v>
      </c>
      <c r="B15" s="73">
        <v>5539</v>
      </c>
      <c r="C15" s="65">
        <v>5539</v>
      </c>
      <c r="D15" s="25">
        <v>5160</v>
      </c>
      <c r="E15" s="25">
        <v>3025</v>
      </c>
      <c r="F15" s="20">
        <v>3806</v>
      </c>
      <c r="G15" s="13"/>
      <c r="H15" s="13"/>
    </row>
    <row r="16" spans="1:9" ht="23.15" customHeight="1" x14ac:dyDescent="0.55000000000000004">
      <c r="A16" s="40" t="s">
        <v>13</v>
      </c>
      <c r="B16" s="70">
        <v>5528</v>
      </c>
      <c r="C16" s="62">
        <v>5528</v>
      </c>
      <c r="D16" s="22">
        <v>7812</v>
      </c>
      <c r="E16" s="22">
        <v>5160</v>
      </c>
      <c r="F16" s="18">
        <v>4209</v>
      </c>
      <c r="G16" s="11"/>
      <c r="H16" s="11"/>
    </row>
    <row r="17" spans="1:8" ht="23.15" customHeight="1" x14ac:dyDescent="0.55000000000000004">
      <c r="A17" s="40" t="s">
        <v>14</v>
      </c>
      <c r="B17" s="70">
        <v>3025</v>
      </c>
      <c r="C17" s="62">
        <v>3025</v>
      </c>
      <c r="D17" s="22">
        <v>6503</v>
      </c>
      <c r="E17" s="22">
        <v>3806</v>
      </c>
      <c r="F17" s="76">
        <v>5512</v>
      </c>
      <c r="G17" s="11"/>
      <c r="H17" s="11"/>
    </row>
    <row r="18" spans="1:8" ht="23.15" customHeight="1" x14ac:dyDescent="0.55000000000000004">
      <c r="A18" s="40" t="s">
        <v>15</v>
      </c>
      <c r="B18" s="70">
        <v>5160</v>
      </c>
      <c r="C18" s="62">
        <v>5160</v>
      </c>
      <c r="D18" s="22">
        <v>3806</v>
      </c>
      <c r="E18" s="22">
        <v>4209</v>
      </c>
      <c r="F18" s="18">
        <v>3806</v>
      </c>
      <c r="G18" s="11"/>
      <c r="H18" s="11"/>
    </row>
    <row r="19" spans="1:8" ht="23.15" customHeight="1" x14ac:dyDescent="0.55000000000000004">
      <c r="A19" s="40" t="s">
        <v>16</v>
      </c>
      <c r="B19" s="70">
        <v>7812</v>
      </c>
      <c r="C19" s="62">
        <v>7812</v>
      </c>
      <c r="D19" s="22">
        <v>4209</v>
      </c>
      <c r="E19" s="22">
        <v>3806</v>
      </c>
      <c r="F19" s="18">
        <v>4209</v>
      </c>
      <c r="G19" s="11"/>
      <c r="H19" s="11"/>
    </row>
    <row r="20" spans="1:8" ht="23.15" customHeight="1" x14ac:dyDescent="0.55000000000000004">
      <c r="A20" s="40" t="s">
        <v>17</v>
      </c>
      <c r="B20" s="70">
        <v>6503</v>
      </c>
      <c r="C20" s="62">
        <v>6503</v>
      </c>
      <c r="D20" s="22">
        <v>8512</v>
      </c>
      <c r="E20" s="22">
        <v>3025</v>
      </c>
      <c r="F20" s="18">
        <v>3806</v>
      </c>
      <c r="G20" s="11"/>
      <c r="H20" s="11"/>
    </row>
    <row r="21" spans="1:8" ht="23.15" customHeight="1" x14ac:dyDescent="0.55000000000000004">
      <c r="A21" s="40" t="s">
        <v>18</v>
      </c>
      <c r="B21" s="70">
        <v>3806</v>
      </c>
      <c r="C21" s="62">
        <v>3806</v>
      </c>
      <c r="D21" s="22">
        <v>6410</v>
      </c>
      <c r="E21" s="22">
        <v>5160</v>
      </c>
      <c r="F21" s="18">
        <v>3025</v>
      </c>
      <c r="G21" s="11"/>
      <c r="H21" s="11"/>
    </row>
    <row r="22" spans="1:8" ht="23.15" customHeight="1" x14ac:dyDescent="0.55000000000000004">
      <c r="A22" s="40" t="s">
        <v>19</v>
      </c>
      <c r="B22" s="70">
        <v>4209</v>
      </c>
      <c r="C22" s="62">
        <v>4209</v>
      </c>
      <c r="D22" s="22">
        <v>5865</v>
      </c>
      <c r="E22" s="22">
        <v>3312</v>
      </c>
      <c r="F22" s="18">
        <v>5160</v>
      </c>
      <c r="G22" s="11"/>
      <c r="H22" s="11"/>
    </row>
    <row r="23" spans="1:8" ht="23.15" customHeight="1" x14ac:dyDescent="0.55000000000000004">
      <c r="A23" s="40" t="s">
        <v>20</v>
      </c>
      <c r="B23" s="70">
        <v>8512</v>
      </c>
      <c r="C23" s="62">
        <v>8512</v>
      </c>
      <c r="D23" s="22">
        <v>6011</v>
      </c>
      <c r="E23" s="22">
        <v>4731</v>
      </c>
      <c r="F23" s="18">
        <v>5812</v>
      </c>
      <c r="G23" s="11"/>
      <c r="H23" s="11"/>
    </row>
    <row r="24" spans="1:8" ht="23.15" customHeight="1" thickBot="1" x14ac:dyDescent="0.6">
      <c r="A24" s="41" t="s">
        <v>21</v>
      </c>
      <c r="B24" s="71">
        <v>6410</v>
      </c>
      <c r="C24" s="63">
        <v>6410</v>
      </c>
      <c r="D24" s="23">
        <v>8458</v>
      </c>
      <c r="E24" s="23">
        <v>3965</v>
      </c>
      <c r="F24" s="19">
        <v>4503</v>
      </c>
      <c r="G24" s="12"/>
      <c r="H24" s="12"/>
    </row>
    <row r="25" spans="1:8" ht="23.15" customHeight="1" thickBot="1" x14ac:dyDescent="0.6">
      <c r="A25" s="42" t="s">
        <v>33</v>
      </c>
      <c r="B25" s="72">
        <f t="shared" ref="B25:H25" si="1">SUM(B15:B24)</f>
        <v>56504</v>
      </c>
      <c r="C25" s="64">
        <f t="shared" si="1"/>
        <v>56504</v>
      </c>
      <c r="D25" s="24">
        <f t="shared" si="1"/>
        <v>62746</v>
      </c>
      <c r="E25" s="24">
        <f t="shared" si="1"/>
        <v>40199</v>
      </c>
      <c r="F25" s="9">
        <f t="shared" si="1"/>
        <v>43848</v>
      </c>
      <c r="G25" s="8"/>
      <c r="H25" s="8">
        <f t="shared" si="1"/>
        <v>0</v>
      </c>
    </row>
    <row r="26" spans="1:8" ht="23.15" customHeight="1" x14ac:dyDescent="0.55000000000000004">
      <c r="A26" s="43" t="s">
        <v>22</v>
      </c>
      <c r="B26" s="73">
        <v>5539</v>
      </c>
      <c r="C26" s="65">
        <v>5539</v>
      </c>
      <c r="D26" s="25">
        <v>4209</v>
      </c>
      <c r="E26" s="25">
        <v>3812</v>
      </c>
      <c r="F26" s="20">
        <v>5954</v>
      </c>
      <c r="G26" s="13"/>
      <c r="H26" s="13"/>
    </row>
    <row r="27" spans="1:8" ht="23.15" customHeight="1" x14ac:dyDescent="0.55000000000000004">
      <c r="A27" s="40" t="s">
        <v>23</v>
      </c>
      <c r="B27" s="70">
        <v>5528</v>
      </c>
      <c r="C27" s="62">
        <v>5528</v>
      </c>
      <c r="D27" s="22">
        <v>8512</v>
      </c>
      <c r="E27" s="22">
        <v>5603</v>
      </c>
      <c r="F27" s="18">
        <v>5794</v>
      </c>
      <c r="G27" s="11"/>
      <c r="H27" s="11"/>
    </row>
    <row r="28" spans="1:8" ht="23.15" customHeight="1" x14ac:dyDescent="0.55000000000000004">
      <c r="A28" s="40" t="s">
        <v>24</v>
      </c>
      <c r="B28" s="70">
        <v>3025</v>
      </c>
      <c r="C28" s="62">
        <v>3025</v>
      </c>
      <c r="D28" s="22">
        <v>6410</v>
      </c>
      <c r="E28" s="22">
        <v>3806</v>
      </c>
      <c r="F28" s="18">
        <v>3911</v>
      </c>
      <c r="G28" s="11"/>
      <c r="H28" s="11"/>
    </row>
    <row r="29" spans="1:8" ht="23.15" customHeight="1" x14ac:dyDescent="0.55000000000000004">
      <c r="A29" s="40" t="s">
        <v>25</v>
      </c>
      <c r="B29" s="70">
        <v>5160</v>
      </c>
      <c r="C29" s="62">
        <v>5160</v>
      </c>
      <c r="D29" s="22">
        <v>9548</v>
      </c>
      <c r="E29" s="22">
        <v>4209</v>
      </c>
      <c r="F29" s="18">
        <v>5865</v>
      </c>
      <c r="G29" s="11"/>
      <c r="H29" s="11"/>
    </row>
    <row r="30" spans="1:8" ht="23.15" customHeight="1" x14ac:dyDescent="0.55000000000000004">
      <c r="A30" s="40" t="s">
        <v>26</v>
      </c>
      <c r="B30" s="70">
        <v>7812</v>
      </c>
      <c r="C30" s="62">
        <v>7812</v>
      </c>
      <c r="D30" s="22">
        <v>5954</v>
      </c>
      <c r="E30" s="22">
        <v>3905</v>
      </c>
      <c r="F30" s="18">
        <v>4926</v>
      </c>
      <c r="G30" s="11"/>
      <c r="H30" s="11"/>
    </row>
    <row r="31" spans="1:8" ht="23.15" customHeight="1" x14ac:dyDescent="0.55000000000000004">
      <c r="A31" s="40" t="s">
        <v>27</v>
      </c>
      <c r="B31" s="70">
        <v>6503</v>
      </c>
      <c r="C31" s="62">
        <v>6503</v>
      </c>
      <c r="D31" s="22">
        <v>5794</v>
      </c>
      <c r="E31" s="22">
        <v>3806</v>
      </c>
      <c r="F31" s="18">
        <v>4251</v>
      </c>
      <c r="G31" s="11"/>
      <c r="H31" s="11"/>
    </row>
    <row r="32" spans="1:8" ht="23.15" customHeight="1" x14ac:dyDescent="0.55000000000000004">
      <c r="A32" s="40" t="s">
        <v>28</v>
      </c>
      <c r="B32" s="70">
        <v>3806</v>
      </c>
      <c r="C32" s="62">
        <v>3806</v>
      </c>
      <c r="D32" s="22">
        <v>6011</v>
      </c>
      <c r="E32" s="22">
        <v>4209</v>
      </c>
      <c r="F32" s="18">
        <v>5812</v>
      </c>
      <c r="G32" s="11"/>
      <c r="H32" s="11"/>
    </row>
    <row r="33" spans="1:8" ht="23.15" customHeight="1" x14ac:dyDescent="0.55000000000000004">
      <c r="A33" s="40" t="s">
        <v>29</v>
      </c>
      <c r="B33" s="70">
        <v>4209</v>
      </c>
      <c r="C33" s="62">
        <v>4209</v>
      </c>
      <c r="D33" s="22">
        <v>5865</v>
      </c>
      <c r="E33" s="22">
        <v>3812</v>
      </c>
      <c r="F33" s="76">
        <v>4601</v>
      </c>
      <c r="G33" s="11"/>
      <c r="H33" s="11"/>
    </row>
    <row r="34" spans="1:8" ht="23.15" customHeight="1" x14ac:dyDescent="0.55000000000000004">
      <c r="A34" s="40" t="s">
        <v>30</v>
      </c>
      <c r="B34" s="70">
        <v>8512</v>
      </c>
      <c r="C34" s="62">
        <v>8512</v>
      </c>
      <c r="D34" s="22">
        <v>6011</v>
      </c>
      <c r="E34" s="22">
        <v>4103</v>
      </c>
      <c r="F34" s="18">
        <v>3806</v>
      </c>
      <c r="G34" s="11"/>
      <c r="H34" s="14"/>
    </row>
    <row r="35" spans="1:8" ht="23.15" customHeight="1" x14ac:dyDescent="0.55000000000000004">
      <c r="A35" s="40" t="s">
        <v>31</v>
      </c>
      <c r="B35" s="70">
        <v>6410</v>
      </c>
      <c r="C35" s="66">
        <v>6410</v>
      </c>
      <c r="D35" s="22">
        <v>8261</v>
      </c>
      <c r="E35" s="22">
        <v>3806</v>
      </c>
      <c r="F35" s="18">
        <v>4209</v>
      </c>
      <c r="G35" s="58"/>
      <c r="H35" s="14"/>
    </row>
    <row r="36" spans="1:8" ht="23.15" customHeight="1" thickBot="1" x14ac:dyDescent="0.6">
      <c r="A36" s="41" t="s">
        <v>32</v>
      </c>
      <c r="B36" s="74"/>
      <c r="C36" s="67">
        <v>5317</v>
      </c>
      <c r="D36" s="57"/>
      <c r="E36" s="26">
        <v>1206</v>
      </c>
      <c r="F36" s="77">
        <v>5106</v>
      </c>
      <c r="G36" s="59"/>
      <c r="H36" s="15"/>
    </row>
    <row r="37" spans="1:8" ht="23.15" customHeight="1" thickBot="1" x14ac:dyDescent="0.6">
      <c r="A37" s="44" t="s">
        <v>33</v>
      </c>
      <c r="B37" s="8">
        <f>SUM(B26:B36)</f>
        <v>56504</v>
      </c>
      <c r="C37" s="16">
        <f t="shared" ref="C37:H37" si="2">SUM(C26:C36)</f>
        <v>61821</v>
      </c>
      <c r="D37" s="24">
        <f t="shared" si="2"/>
        <v>66575</v>
      </c>
      <c r="E37" s="24">
        <f t="shared" si="2"/>
        <v>42277</v>
      </c>
      <c r="F37" s="9">
        <f t="shared" si="2"/>
        <v>54235</v>
      </c>
      <c r="G37" s="8">
        <f t="shared" si="2"/>
        <v>0</v>
      </c>
      <c r="H37" s="9">
        <f t="shared" si="2"/>
        <v>0</v>
      </c>
    </row>
    <row r="38" spans="1:8" ht="23.15" customHeight="1" thickBot="1" x14ac:dyDescent="0.6">
      <c r="A38" s="44" t="s">
        <v>35</v>
      </c>
      <c r="B38" s="8">
        <f t="shared" ref="B38:H38" si="3">+B14+B25+B37</f>
        <v>171511</v>
      </c>
      <c r="C38" s="16">
        <f t="shared" si="3"/>
        <v>176828</v>
      </c>
      <c r="D38" s="24">
        <f t="shared" si="3"/>
        <v>185825</v>
      </c>
      <c r="E38" s="24">
        <f t="shared" si="3"/>
        <v>123523</v>
      </c>
      <c r="F38" s="9">
        <f t="shared" si="3"/>
        <v>126037</v>
      </c>
      <c r="G38" s="8">
        <f t="shared" si="3"/>
        <v>0</v>
      </c>
      <c r="H38" s="8">
        <f t="shared" si="3"/>
        <v>0</v>
      </c>
    </row>
    <row r="39" spans="1:8" ht="23.15" customHeight="1" thickBot="1" x14ac:dyDescent="0.6">
      <c r="A39" s="45" t="s">
        <v>36</v>
      </c>
      <c r="B39" s="8">
        <f>B38</f>
        <v>171511</v>
      </c>
      <c r="C39" s="16">
        <f>C38+B39</f>
        <v>348339</v>
      </c>
      <c r="D39" s="24">
        <f>D38+C39</f>
        <v>534164</v>
      </c>
      <c r="E39" s="24">
        <f>+E38+D39</f>
        <v>657687</v>
      </c>
      <c r="F39" s="9">
        <f>+F38+E39</f>
        <v>783724</v>
      </c>
      <c r="G39" s="8">
        <f>+G38+F39</f>
        <v>783724</v>
      </c>
      <c r="H39" s="8">
        <f>+H38+G39</f>
        <v>783724</v>
      </c>
    </row>
    <row r="40" spans="1:8" ht="23.15" customHeight="1" x14ac:dyDescent="0.55000000000000004">
      <c r="A40" s="46" t="s">
        <v>38</v>
      </c>
      <c r="B40" s="51"/>
      <c r="C40" s="51"/>
      <c r="D40" s="52" t="s">
        <v>37</v>
      </c>
      <c r="E40" s="52" t="s">
        <v>53</v>
      </c>
      <c r="F40" s="52" t="s">
        <v>58</v>
      </c>
      <c r="G40" s="52"/>
      <c r="H40" s="52"/>
    </row>
    <row r="41" spans="1:8" ht="6.65" customHeight="1" x14ac:dyDescent="0.55000000000000004">
      <c r="A41" s="3"/>
      <c r="B41" s="4"/>
      <c r="C41" s="4"/>
      <c r="D41" s="4"/>
      <c r="E41" s="5"/>
      <c r="F41" s="5"/>
      <c r="G41" s="4"/>
      <c r="H41" s="5"/>
    </row>
    <row r="42" spans="1:8" s="6" customFormat="1" ht="32.15" customHeight="1" x14ac:dyDescent="0.55000000000000004">
      <c r="A42" s="47" t="s">
        <v>40</v>
      </c>
      <c r="B42" s="30">
        <f>IF(B38=0,"",B38/(COUNT(B4:B13)+COUNT(B15:B24)+COUNT(B26:B36)))</f>
        <v>5717.0333333333338</v>
      </c>
      <c r="C42" s="29">
        <f t="shared" ref="C42:H42" si="4">IF(C38=0,"",C38/(COUNT(C4:C13)+COUNT(C15:C24)+COUNT(C26:C36)))</f>
        <v>5704.1290322580644</v>
      </c>
      <c r="D42" s="29">
        <f t="shared" si="4"/>
        <v>6194.166666666667</v>
      </c>
      <c r="E42" s="29">
        <f t="shared" si="4"/>
        <v>3984.6129032258063</v>
      </c>
      <c r="F42" s="29">
        <f t="shared" si="4"/>
        <v>4065.7096774193546</v>
      </c>
      <c r="G42" s="55" t="str">
        <f t="shared" si="4"/>
        <v/>
      </c>
      <c r="H42" s="56" t="str">
        <f t="shared" si="4"/>
        <v/>
      </c>
    </row>
    <row r="43" spans="1:8" ht="32.15" customHeight="1" thickBot="1" x14ac:dyDescent="0.6">
      <c r="A43" s="48" t="s">
        <v>41</v>
      </c>
      <c r="B43" s="32">
        <v>60</v>
      </c>
      <c r="C43" s="49" t="s">
        <v>42</v>
      </c>
      <c r="D43" s="54">
        <v>469.7</v>
      </c>
      <c r="E43" s="50" t="s">
        <v>43</v>
      </c>
      <c r="F43" s="31">
        <f>IF(OR(B43=0,D43=0),"",ROUNDUP((D43*1000)/(B43/100),0))</f>
        <v>782834</v>
      </c>
      <c r="G43" s="85" t="str">
        <f>IF(H39&gt;=F43,"達成 ！！！","")</f>
        <v>達成 ！！！</v>
      </c>
      <c r="H43" s="86"/>
    </row>
    <row r="44" spans="1:8" ht="32.15" customHeight="1" thickBot="1" x14ac:dyDescent="0.6">
      <c r="A44" s="83" t="s">
        <v>47</v>
      </c>
      <c r="B44" s="84"/>
      <c r="C44" s="33">
        <f>IF(C38=0,"",C39/$F$43)</f>
        <v>0.4449717309161329</v>
      </c>
      <c r="D44" s="34">
        <f>IF(D38=0,"",D39/$F$43)</f>
        <v>0.68234644892786978</v>
      </c>
      <c r="E44" s="34">
        <f t="shared" ref="E44:H44" si="5">IF(E38=0,"",E39/$F$43)</f>
        <v>0.84013596752312747</v>
      </c>
      <c r="F44" s="34">
        <f t="shared" si="5"/>
        <v>1.0011368949228061</v>
      </c>
      <c r="G44" s="34" t="str">
        <f t="shared" si="5"/>
        <v/>
      </c>
      <c r="H44" s="35" t="str">
        <f t="shared" si="5"/>
        <v/>
      </c>
    </row>
    <row r="45" spans="1:8" ht="9.25" customHeight="1" x14ac:dyDescent="0.55000000000000004"/>
  </sheetData>
  <sheetProtection formatCells="0" formatColumns="0" formatRows="0"/>
  <mergeCells count="5">
    <mergeCell ref="B1:H1"/>
    <mergeCell ref="C2:F2"/>
    <mergeCell ref="G2:H2"/>
    <mergeCell ref="G43:H43"/>
    <mergeCell ref="A44:B44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6" orientation="portrait" horizontalDpi="300" verticalDpi="300" r:id="rId1"/>
  <headerFooter>
    <oddFooter>&amp;C3 / 4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完歩＜シート＞様式</vt:lpstr>
      <vt:lpstr>完歩＜テスト＞例(初級)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yoyu1802</dc:creator>
  <cp:lastModifiedBy>米永隆志</cp:lastModifiedBy>
  <cp:lastPrinted>2022-07-18T01:19:51Z</cp:lastPrinted>
  <dcterms:created xsi:type="dcterms:W3CDTF">2018-07-12T01:22:20Z</dcterms:created>
  <dcterms:modified xsi:type="dcterms:W3CDTF">2022-09-15T00:23:27Z</dcterms:modified>
</cp:coreProperties>
</file>